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.varganova\Desktop\Варганова\Документы для размещения на сайте\"/>
    </mc:Choice>
  </mc:AlternateContent>
  <bookViews>
    <workbookView xWindow="0" yWindow="0" windowWidth="28800" windowHeight="11835" tabRatio="794" firstSheet="7" activeTab="7"/>
  </bookViews>
  <sheets>
    <sheet name="don't look (2)" sheetId="35" state="hidden" r:id="rId1"/>
    <sheet name="don't look" sheetId="22" state="hidden" r:id="rId2"/>
    <sheet name="ceisa" sheetId="14" state="hidden" r:id="rId3"/>
    <sheet name="VHI" sheetId="18" state="hidden" r:id="rId4"/>
    <sheet name="REGENT" sheetId="19" state="hidden" r:id="rId5"/>
    <sheet name="103 cmr" sheetId="20" state="hidden" r:id="rId6"/>
    <sheet name="TIR" sheetId="15" state="hidden" r:id="rId7"/>
    <sheet name="CMR1 blankas" sheetId="2" r:id="rId8"/>
    <sheet name="CMR2 blankas" sheetId="24" state="hidden" r:id="rId9"/>
    <sheet name="CMR3 blankas" sheetId="25" state="hidden" r:id="rId10"/>
    <sheet name="CMR4 blankas" sheetId="26" state="hidden" r:id="rId11"/>
    <sheet name="CMR5 blankas" sheetId="27" state="hidden" r:id="rId12"/>
    <sheet name="CMR6 blankas (3)" sheetId="30" state="hidden" r:id="rId13"/>
    <sheet name="CMR7 blankas (4)" sheetId="31" state="hidden" r:id="rId14"/>
    <sheet name="CMR8 blankas (5)" sheetId="32" state="hidden" r:id="rId15"/>
    <sheet name="CMR9 blankas (6)" sheetId="33" state="hidden" r:id="rId16"/>
    <sheet name="CMR5 blankas (2)" sheetId="29" state="hidden" r:id="rId17"/>
    <sheet name="TIR blankas" sheetId="1" state="hidden" r:id="rId18"/>
    <sheet name="Sheet1" sheetId="34" state="hidden" r:id="rId19"/>
    <sheet name="Sheet2" sheetId="36" state="hidden" r:id="rId20"/>
  </sheets>
  <externalReferences>
    <externalReference r:id="rId21"/>
    <externalReference r:id="rId22"/>
  </externalReferences>
  <definedNames>
    <definedName name="_xlnm._FilterDatabase" localSheetId="5" hidden="1">'103 cmr'!$F$29:$H$39</definedName>
    <definedName name="_xlnm._FilterDatabase" localSheetId="2" hidden="1">ceisa!$F$29:$H$37</definedName>
    <definedName name="_xlnm._FilterDatabase" localSheetId="1" hidden="1">'don''t look'!$A$7:$H$10</definedName>
    <definedName name="_xlnm._FilterDatabase" localSheetId="0" hidden="1">'don''t look (2)'!$A$7:$H$10</definedName>
    <definedName name="_xlnm._FilterDatabase" localSheetId="4" hidden="1">REGENT!$F$28:$H$35</definedName>
    <definedName name="_xlnm._FilterDatabase" localSheetId="3" hidden="1">VHI!$F$29:$H$36</definedName>
    <definedName name="CONTROL_Master_Cost_Control_List" localSheetId="5">#REF!</definedName>
    <definedName name="CONTROL_Master_Cost_Control_List" localSheetId="8">#REF!</definedName>
    <definedName name="CONTROL_Master_Cost_Control_List" localSheetId="9">#REF!</definedName>
    <definedName name="CONTROL_Master_Cost_Control_List" localSheetId="10">#REF!</definedName>
    <definedName name="CONTROL_Master_Cost_Control_List" localSheetId="11">#REF!</definedName>
    <definedName name="CONTROL_Master_Cost_Control_List" localSheetId="16">#REF!</definedName>
    <definedName name="CONTROL_Master_Cost_Control_List" localSheetId="12">#REF!</definedName>
    <definedName name="CONTROL_Master_Cost_Control_List" localSheetId="13">#REF!</definedName>
    <definedName name="CONTROL_Master_Cost_Control_List" localSheetId="14">#REF!</definedName>
    <definedName name="CONTROL_Master_Cost_Control_List" localSheetId="15">#REF!</definedName>
    <definedName name="CONTROL_Master_Cost_Control_List" localSheetId="1">#REF!</definedName>
    <definedName name="CONTROL_Master_Cost_Control_List" localSheetId="0">#REF!</definedName>
    <definedName name="CONTROL_Master_Cost_Control_List" localSheetId="4">#REF!</definedName>
    <definedName name="CONTROL_Master_Cost_Control_List" localSheetId="3">#REF!</definedName>
    <definedName name="CONTROL_Master_Cost_Control_List">#REF!</definedName>
    <definedName name="GAVEJAS" localSheetId="5">[1]!RUS</definedName>
    <definedName name="GAVEJAS" localSheetId="4">[1]!RUS</definedName>
    <definedName name="GAVEJAS" localSheetId="3">[1]!RUS</definedName>
    <definedName name="GAVEJAS">[1]!RUS</definedName>
    <definedName name="_xlnm.Print_Area" localSheetId="5">'103 cmr'!$A$1:$H$60</definedName>
    <definedName name="_xlnm.Print_Area" localSheetId="2">ceisa!$A$1:$H$57</definedName>
    <definedName name="_xlnm.Print_Area" localSheetId="7">'CMR1 blankas'!$A$1:$AH$87</definedName>
    <definedName name="_xlnm.Print_Area" localSheetId="1">'don''t look'!$A$1:$L$133</definedName>
    <definedName name="_xlnm.Print_Area" localSheetId="0">'don''t look (2)'!$A$1:$L$129</definedName>
    <definedName name="_xlnm.Print_Area" localSheetId="4">REGENT!$A$1:$H$59</definedName>
    <definedName name="_xlnm.Print_Area" localSheetId="6">TIR!$A$1:$I$53</definedName>
    <definedName name="_xlnm.Print_Area" localSheetId="17">'TIR blankas'!$A$1:$S$70</definedName>
    <definedName name="_xlnm.Print_Area" localSheetId="3">VHI!$A$1:$H$63</definedName>
  </definedNames>
  <calcPr calcId="152511" refMode="R1C1"/>
</workbook>
</file>

<file path=xl/calcChain.xml><?xml version="1.0" encoding="utf-8"?>
<calcChain xmlns="http://schemas.openxmlformats.org/spreadsheetml/2006/main">
  <c r="C11" i="2" l="1"/>
  <c r="G45" i="2" l="1"/>
  <c r="H33" i="14" l="1"/>
  <c r="B33" i="14"/>
  <c r="B5" i="14"/>
  <c r="B48" i="14"/>
  <c r="H48" i="14"/>
  <c r="B39" i="14"/>
  <c r="B40" i="14"/>
  <c r="B41" i="14"/>
  <c r="B42" i="14"/>
  <c r="E24" i="36"/>
  <c r="E26" i="36" s="1"/>
  <c r="E106" i="22"/>
  <c r="C19" i="22" l="1"/>
  <c r="I85" i="35"/>
  <c r="E85" i="35"/>
  <c r="I75" i="35"/>
  <c r="E75" i="35"/>
  <c r="I63" i="35"/>
  <c r="E63" i="35"/>
  <c r="I53" i="35"/>
  <c r="E53" i="35"/>
  <c r="I43" i="35"/>
  <c r="E43" i="35"/>
  <c r="C19" i="35"/>
  <c r="C60" i="30"/>
  <c r="C56" i="30"/>
  <c r="C60" i="27"/>
  <c r="C56" i="27"/>
  <c r="C60" i="25"/>
  <c r="C56" i="25"/>
  <c r="C54" i="25"/>
  <c r="C52" i="25"/>
  <c r="C50" i="25"/>
  <c r="C32" i="25"/>
  <c r="C30" i="19"/>
  <c r="D30" i="19"/>
  <c r="G38" i="25" s="1"/>
  <c r="F30" i="19"/>
  <c r="H30" i="19"/>
  <c r="AA38" i="25" s="1"/>
  <c r="B26" i="19"/>
  <c r="B25" i="19"/>
  <c r="D14" i="34"/>
  <c r="C60" i="26"/>
  <c r="C56" i="26"/>
  <c r="E37" i="25"/>
  <c r="C9" i="25"/>
  <c r="R69" i="24"/>
  <c r="G69" i="24"/>
  <c r="C60" i="24"/>
  <c r="G27" i="24"/>
  <c r="D48" i="15"/>
  <c r="H55" i="1" s="1"/>
  <c r="A48" i="15"/>
  <c r="B56" i="1" s="1"/>
  <c r="D47" i="15"/>
  <c r="H53" i="1" s="1"/>
  <c r="A47" i="15"/>
  <c r="B54" i="1" s="1"/>
  <c r="D46" i="15"/>
  <c r="H51" i="1" s="1"/>
  <c r="A46" i="15"/>
  <c r="H38" i="15"/>
  <c r="O37" i="1" s="1"/>
  <c r="H37" i="15"/>
  <c r="O36" i="1" s="1"/>
  <c r="H36" i="15"/>
  <c r="O35" i="1" s="1"/>
  <c r="H35" i="15"/>
  <c r="O34" i="1" s="1"/>
  <c r="H34" i="15"/>
  <c r="O33" i="1" s="1"/>
  <c r="G38" i="15"/>
  <c r="M37" i="1" s="1"/>
  <c r="G37" i="15"/>
  <c r="M36" i="1" s="1"/>
  <c r="G36" i="15"/>
  <c r="M35" i="1" s="1"/>
  <c r="G35" i="15"/>
  <c r="M34" i="1" s="1"/>
  <c r="G34" i="15"/>
  <c r="M33" i="1" s="1"/>
  <c r="F34" i="15"/>
  <c r="K33" i="1" s="1"/>
  <c r="E34" i="15"/>
  <c r="G33" i="1" s="1"/>
  <c r="H32" i="15"/>
  <c r="O30" i="1" s="1"/>
  <c r="H30" i="15"/>
  <c r="O28" i="1" s="1"/>
  <c r="G32" i="15"/>
  <c r="M30" i="1" s="1"/>
  <c r="G30" i="15"/>
  <c r="M28" i="1" s="1"/>
  <c r="F30" i="15"/>
  <c r="K28" i="1" s="1"/>
  <c r="E33" i="15"/>
  <c r="G31" i="1" s="1"/>
  <c r="E32" i="15"/>
  <c r="G30" i="1" s="1"/>
  <c r="E31" i="15"/>
  <c r="G29" i="1" s="1"/>
  <c r="E30" i="15"/>
  <c r="G28" i="1" s="1"/>
  <c r="H29" i="15"/>
  <c r="H28" i="15"/>
  <c r="H27" i="15"/>
  <c r="G29" i="15"/>
  <c r="G28" i="15"/>
  <c r="G27" i="15"/>
  <c r="I18" i="15"/>
  <c r="I67" i="22"/>
  <c r="C56" i="24"/>
  <c r="C54" i="24"/>
  <c r="C52" i="24"/>
  <c r="C50" i="24"/>
  <c r="C15" i="24"/>
  <c r="I57" i="22"/>
  <c r="I47" i="22"/>
  <c r="C84" i="33"/>
  <c r="U69" i="33"/>
  <c r="R69" i="33"/>
  <c r="G69" i="33"/>
  <c r="AA45" i="33"/>
  <c r="G45" i="33"/>
  <c r="C33" i="33"/>
  <c r="G27" i="33"/>
  <c r="G21" i="33"/>
  <c r="C10" i="33"/>
  <c r="C84" i="32"/>
  <c r="U69" i="32"/>
  <c r="R69" i="32"/>
  <c r="G69" i="32"/>
  <c r="C54" i="32"/>
  <c r="C52" i="32"/>
  <c r="C50" i="32"/>
  <c r="AA45" i="32"/>
  <c r="G45" i="32"/>
  <c r="C33" i="32"/>
  <c r="G27" i="32"/>
  <c r="G21" i="32"/>
  <c r="C10" i="32"/>
  <c r="C18" i="31"/>
  <c r="C84" i="31"/>
  <c r="U69" i="31"/>
  <c r="R69" i="31"/>
  <c r="G69" i="31"/>
  <c r="C54" i="31"/>
  <c r="C52" i="31"/>
  <c r="C50" i="31"/>
  <c r="AA45" i="31"/>
  <c r="E37" i="31"/>
  <c r="G45" i="31" s="1"/>
  <c r="C33" i="31"/>
  <c r="G27" i="31"/>
  <c r="G21" i="31"/>
  <c r="C10" i="31"/>
  <c r="G29" i="24" l="1"/>
  <c r="C84" i="30"/>
  <c r="U69" i="30"/>
  <c r="R69" i="30"/>
  <c r="G69" i="30"/>
  <c r="C54" i="30"/>
  <c r="C52" i="30"/>
  <c r="C50" i="30"/>
  <c r="AA45" i="30"/>
  <c r="G45" i="30"/>
  <c r="G27" i="30"/>
  <c r="G21" i="30"/>
  <c r="C10" i="30"/>
  <c r="C84" i="29" l="1"/>
  <c r="U69" i="29"/>
  <c r="R69" i="29"/>
  <c r="G69" i="29"/>
  <c r="AA45" i="29"/>
  <c r="G45" i="29"/>
  <c r="C33" i="29"/>
  <c r="G27" i="29"/>
  <c r="C10" i="29"/>
  <c r="C54" i="27"/>
  <c r="C52" i="27"/>
  <c r="C50" i="27"/>
  <c r="AA37" i="27"/>
  <c r="G37" i="27"/>
  <c r="E37" i="27"/>
  <c r="C32" i="27"/>
  <c r="G21" i="27"/>
  <c r="C15" i="27"/>
  <c r="C16" i="27"/>
  <c r="C17" i="27"/>
  <c r="C14" i="27"/>
  <c r="C8" i="27"/>
  <c r="C9" i="27"/>
  <c r="C10" i="27"/>
  <c r="C7" i="27"/>
  <c r="C54" i="26"/>
  <c r="C52" i="26"/>
  <c r="C50" i="26"/>
  <c r="I79" i="22"/>
  <c r="C30" i="20"/>
  <c r="F30" i="20"/>
  <c r="W38" i="26" s="1"/>
  <c r="H30" i="20"/>
  <c r="AA38" i="26" s="1"/>
  <c r="C31" i="20"/>
  <c r="F31" i="20"/>
  <c r="W39" i="26" s="1"/>
  <c r="H31" i="20"/>
  <c r="AA39" i="26" s="1"/>
  <c r="C32" i="20"/>
  <c r="F32" i="20"/>
  <c r="W40" i="26" s="1"/>
  <c r="H32" i="20"/>
  <c r="AA40" i="26" s="1"/>
  <c r="C33" i="20"/>
  <c r="F33" i="20"/>
  <c r="W41" i="26" s="1"/>
  <c r="H33" i="20"/>
  <c r="AA41" i="26" s="1"/>
  <c r="C34" i="20"/>
  <c r="F34" i="20"/>
  <c r="W42" i="26" s="1"/>
  <c r="H34" i="20"/>
  <c r="C35" i="20"/>
  <c r="F35" i="20"/>
  <c r="C36" i="20"/>
  <c r="F36" i="20"/>
  <c r="H36" i="20"/>
  <c r="C37" i="20"/>
  <c r="F37" i="20"/>
  <c r="H37" i="20"/>
  <c r="C38" i="20"/>
  <c r="F38" i="20"/>
  <c r="H38" i="20"/>
  <c r="H29" i="20"/>
  <c r="F29" i="20"/>
  <c r="C29" i="20"/>
  <c r="B29" i="20"/>
  <c r="G37" i="26"/>
  <c r="AA42" i="26" l="1"/>
  <c r="H35" i="20"/>
  <c r="H39" i="20" s="1"/>
  <c r="B46" i="18"/>
  <c r="B43" i="20" s="1"/>
  <c r="B47" i="18"/>
  <c r="B44" i="20" s="1"/>
  <c r="B45" i="18"/>
  <c r="B42" i="20" s="1"/>
  <c r="C16" i="18"/>
  <c r="B38" i="14"/>
  <c r="C17" i="20" l="1"/>
  <c r="G22" i="26" s="1"/>
  <c r="C18" i="20"/>
  <c r="C23" i="26" s="1"/>
  <c r="C16" i="20"/>
  <c r="G21" i="26" s="1"/>
  <c r="C17" i="19"/>
  <c r="G22" i="25" s="1"/>
  <c r="C18" i="19"/>
  <c r="C23" i="25" s="1"/>
  <c r="C16" i="19"/>
  <c r="G21" i="25" s="1"/>
  <c r="C17" i="18"/>
  <c r="G22" i="24" s="1"/>
  <c r="C18" i="18"/>
  <c r="C23" i="24" s="1"/>
  <c r="G21" i="24"/>
  <c r="B17" i="14"/>
  <c r="C18" i="14"/>
  <c r="C23" i="2" s="1"/>
  <c r="B16" i="14"/>
  <c r="E67" i="22"/>
  <c r="L45" i="1"/>
  <c r="B52" i="1"/>
  <c r="A14" i="1"/>
  <c r="O12" i="1"/>
  <c r="K12" i="1"/>
  <c r="B3" i="1"/>
  <c r="K19" i="1"/>
  <c r="F47" i="15"/>
  <c r="O43" i="1"/>
  <c r="O44" i="1"/>
  <c r="M43" i="1"/>
  <c r="M44" i="1"/>
  <c r="K43" i="1"/>
  <c r="K44" i="1"/>
  <c r="G43" i="1"/>
  <c r="G44" i="1"/>
  <c r="C84" i="27"/>
  <c r="U69" i="27"/>
  <c r="R69" i="27"/>
  <c r="G69" i="27"/>
  <c r="G27" i="27"/>
  <c r="C18" i="26"/>
  <c r="C11" i="26"/>
  <c r="C84" i="26"/>
  <c r="U69" i="26"/>
  <c r="R69" i="26"/>
  <c r="G69" i="26"/>
  <c r="G27" i="26"/>
  <c r="C62" i="25"/>
  <c r="C84" i="25"/>
  <c r="U69" i="25"/>
  <c r="R69" i="25"/>
  <c r="G69" i="25"/>
  <c r="G27" i="25"/>
  <c r="C84" i="24"/>
  <c r="U69" i="24"/>
  <c r="C62" i="24"/>
  <c r="C18" i="24"/>
  <c r="C11" i="24"/>
  <c r="E39" i="26"/>
  <c r="M29" i="1"/>
  <c r="E40" i="26"/>
  <c r="E41" i="26"/>
  <c r="E42" i="26"/>
  <c r="E43" i="26"/>
  <c r="E44" i="26"/>
  <c r="G44" i="26"/>
  <c r="W44" i="26"/>
  <c r="AA44" i="26"/>
  <c r="B25" i="20"/>
  <c r="B24" i="20"/>
  <c r="H51" i="19"/>
  <c r="R68" i="25" s="1"/>
  <c r="W38" i="25"/>
  <c r="C31" i="19"/>
  <c r="E41" i="25" s="1"/>
  <c r="D31" i="19"/>
  <c r="G41" i="25" s="1"/>
  <c r="F31" i="19"/>
  <c r="W41" i="25" s="1"/>
  <c r="H31" i="19"/>
  <c r="AA41" i="25" s="1"/>
  <c r="C32" i="19"/>
  <c r="E42" i="25" s="1"/>
  <c r="D32" i="19"/>
  <c r="G42" i="25" s="1"/>
  <c r="F32" i="19"/>
  <c r="W42" i="25" s="1"/>
  <c r="H32" i="19"/>
  <c r="AA42" i="25" s="1"/>
  <c r="C33" i="19"/>
  <c r="E43" i="25" s="1"/>
  <c r="D33" i="19"/>
  <c r="G43" i="25" s="1"/>
  <c r="F33" i="19"/>
  <c r="W43" i="25" s="1"/>
  <c r="H33" i="19"/>
  <c r="AA43" i="25" s="1"/>
  <c r="C34" i="19"/>
  <c r="E44" i="25" s="1"/>
  <c r="D34" i="19"/>
  <c r="G44" i="25" s="1"/>
  <c r="F34" i="19"/>
  <c r="W44" i="25" s="1"/>
  <c r="H34" i="19"/>
  <c r="AA44" i="25" s="1"/>
  <c r="H29" i="19"/>
  <c r="F29" i="19"/>
  <c r="D29" i="19"/>
  <c r="C29" i="19"/>
  <c r="B24" i="19"/>
  <c r="B23" i="19"/>
  <c r="H55" i="18"/>
  <c r="R68" i="24" s="1"/>
  <c r="B55" i="18"/>
  <c r="C68" i="24" s="1"/>
  <c r="F29" i="18"/>
  <c r="W38" i="24" s="1"/>
  <c r="F31" i="18"/>
  <c r="W40" i="24" s="1"/>
  <c r="F32" i="18"/>
  <c r="W41" i="24" s="1"/>
  <c r="F33" i="18"/>
  <c r="W42" i="24" s="1"/>
  <c r="F34" i="18"/>
  <c r="W43" i="24" s="1"/>
  <c r="F35" i="18"/>
  <c r="W44" i="24" s="1"/>
  <c r="H29" i="18"/>
  <c r="AA38" i="24" s="1"/>
  <c r="H31" i="18"/>
  <c r="AA40" i="24" s="1"/>
  <c r="H32" i="18"/>
  <c r="AA41" i="24" s="1"/>
  <c r="H33" i="18"/>
  <c r="AA42" i="24" s="1"/>
  <c r="H34" i="18"/>
  <c r="AA43" i="24" s="1"/>
  <c r="H35" i="18"/>
  <c r="AA44" i="24" s="1"/>
  <c r="H30" i="18"/>
  <c r="F30" i="18"/>
  <c r="C29" i="18"/>
  <c r="C31" i="18"/>
  <c r="C32" i="18"/>
  <c r="C33" i="18"/>
  <c r="G42" i="24" s="1"/>
  <c r="C34" i="18"/>
  <c r="G43" i="24" s="1"/>
  <c r="C35" i="18"/>
  <c r="G44" i="24" s="1"/>
  <c r="C30" i="18"/>
  <c r="B29" i="18"/>
  <c r="E38" i="24" s="1"/>
  <c r="B31" i="18"/>
  <c r="E40" i="24" s="1"/>
  <c r="B32" i="18"/>
  <c r="E41" i="24" s="1"/>
  <c r="B33" i="18"/>
  <c r="E42" i="24" s="1"/>
  <c r="B34" i="18"/>
  <c r="E43" i="24" s="1"/>
  <c r="B35" i="18"/>
  <c r="E44" i="24" s="1"/>
  <c r="B30" i="18"/>
  <c r="B25" i="18"/>
  <c r="B24" i="18"/>
  <c r="B12" i="18"/>
  <c r="B11" i="18"/>
  <c r="C14" i="24" s="1"/>
  <c r="B6" i="18"/>
  <c r="C8" i="24" s="1"/>
  <c r="B7" i="18"/>
  <c r="C9" i="24" s="1"/>
  <c r="B8" i="18"/>
  <c r="C10" i="24" s="1"/>
  <c r="B5" i="18"/>
  <c r="C7" i="24" s="1"/>
  <c r="C69" i="2"/>
  <c r="W45" i="2"/>
  <c r="E26" i="15"/>
  <c r="B24" i="14"/>
  <c r="A59" i="20"/>
  <c r="D52" i="20"/>
  <c r="F52" i="20"/>
  <c r="C52" i="20"/>
  <c r="C39" i="20"/>
  <c r="J45" i="26" s="1"/>
  <c r="C20" i="20"/>
  <c r="B11" i="20"/>
  <c r="B6" i="20"/>
  <c r="C8" i="26" s="1"/>
  <c r="B7" i="20"/>
  <c r="C9" i="26" s="1"/>
  <c r="B8" i="20"/>
  <c r="C10" i="26" s="1"/>
  <c r="B5" i="20"/>
  <c r="C7" i="26" s="1"/>
  <c r="B59" i="19"/>
  <c r="D53" i="19"/>
  <c r="F53" i="19"/>
  <c r="C53" i="19"/>
  <c r="D35" i="19"/>
  <c r="C20" i="19"/>
  <c r="B11" i="19"/>
  <c r="C14" i="25" s="1"/>
  <c r="B7" i="19"/>
  <c r="C8" i="25" s="1"/>
  <c r="B8" i="19"/>
  <c r="B6" i="19"/>
  <c r="C7" i="25" s="1"/>
  <c r="A62" i="18"/>
  <c r="D56" i="18"/>
  <c r="F56" i="18"/>
  <c r="C56" i="18"/>
  <c r="C36" i="18"/>
  <c r="J45" i="24" s="1"/>
  <c r="C20" i="18"/>
  <c r="C49" i="14"/>
  <c r="C20" i="14"/>
  <c r="B12" i="14"/>
  <c r="B13" i="14"/>
  <c r="B14" i="14"/>
  <c r="B11" i="14"/>
  <c r="B6" i="14"/>
  <c r="B7" i="14"/>
  <c r="B8" i="14"/>
  <c r="I89" i="22"/>
  <c r="E89" i="22"/>
  <c r="E79" i="22"/>
  <c r="E57" i="22"/>
  <c r="E47" i="22"/>
  <c r="B14" i="20"/>
  <c r="C17" i="25"/>
  <c r="B14" i="18"/>
  <c r="C17" i="24" s="1"/>
  <c r="B13" i="20"/>
  <c r="B13" i="19"/>
  <c r="C16" i="25" s="1"/>
  <c r="B13" i="18"/>
  <c r="C16" i="24" s="1"/>
  <c r="B12" i="20"/>
  <c r="B12" i="19"/>
  <c r="C15" i="25" s="1"/>
  <c r="E52" i="20"/>
  <c r="E53" i="19"/>
  <c r="E56" i="18"/>
  <c r="C18" i="2"/>
  <c r="E49" i="14"/>
  <c r="C35" i="19" l="1"/>
  <c r="F26" i="15"/>
  <c r="F43" i="15" s="1"/>
  <c r="C15" i="26"/>
  <c r="C15" i="31"/>
  <c r="C16" i="26"/>
  <c r="C16" i="31"/>
  <c r="C14" i="26"/>
  <c r="C14" i="31"/>
  <c r="C17" i="26"/>
  <c r="C17" i="32"/>
  <c r="C17" i="31"/>
  <c r="G29" i="32"/>
  <c r="G29" i="33"/>
  <c r="G29" i="30"/>
  <c r="G29" i="31"/>
  <c r="C21" i="14"/>
  <c r="G29" i="29"/>
  <c r="K18" i="1"/>
  <c r="AA45" i="27"/>
  <c r="G27" i="1"/>
  <c r="AA37" i="26"/>
  <c r="AA45" i="26" s="1"/>
  <c r="O27" i="1"/>
  <c r="C33" i="26"/>
  <c r="K17" i="1"/>
  <c r="E37" i="26"/>
  <c r="G45" i="26" s="1"/>
  <c r="K27" i="1"/>
  <c r="M27" i="1"/>
  <c r="G37" i="25"/>
  <c r="G26" i="1"/>
  <c r="AA37" i="25"/>
  <c r="AA45" i="25" s="1"/>
  <c r="O26" i="1"/>
  <c r="I17" i="15"/>
  <c r="K16" i="1" s="1"/>
  <c r="K26" i="1"/>
  <c r="M26" i="1"/>
  <c r="AA37" i="24"/>
  <c r="AA45" i="24" s="1"/>
  <c r="O25" i="1"/>
  <c r="C33" i="24"/>
  <c r="I16" i="15"/>
  <c r="K15" i="1" s="1"/>
  <c r="E37" i="24"/>
  <c r="G45" i="24" s="1"/>
  <c r="K25" i="1"/>
  <c r="G37" i="24"/>
  <c r="G25" i="1"/>
  <c r="M25" i="1"/>
  <c r="I15" i="15"/>
  <c r="K14" i="1" s="1"/>
  <c r="H26" i="15"/>
  <c r="G26" i="15"/>
  <c r="M24" i="1" s="1"/>
  <c r="G45" i="27"/>
  <c r="O29" i="1"/>
  <c r="W37" i="26"/>
  <c r="W37" i="25"/>
  <c r="K29" i="1"/>
  <c r="F48" i="15"/>
  <c r="J55" i="1" s="1"/>
  <c r="J45" i="25"/>
  <c r="H35" i="19"/>
  <c r="H36" i="18"/>
  <c r="B36" i="18"/>
  <c r="G29" i="27"/>
  <c r="G29" i="26"/>
  <c r="G29" i="25"/>
  <c r="B39" i="20"/>
  <c r="C21" i="20"/>
  <c r="C21" i="19"/>
  <c r="C21" i="18"/>
  <c r="G24" i="1"/>
  <c r="J54" i="1"/>
  <c r="K24" i="1" l="1"/>
  <c r="K45" i="1" s="1"/>
  <c r="H49" i="1" s="1"/>
  <c r="G45" i="25"/>
  <c r="H43" i="15"/>
  <c r="D45" i="15"/>
  <c r="O24" i="1"/>
  <c r="O45" i="1" s="1"/>
</calcChain>
</file>

<file path=xl/sharedStrings.xml><?xml version="1.0" encoding="utf-8"?>
<sst xmlns="http://schemas.openxmlformats.org/spreadsheetml/2006/main" count="2092" uniqueCount="491">
  <si>
    <t>VOLET № 1</t>
  </si>
  <si>
    <t>CARNET TIR</t>
  </si>
  <si>
    <t>2. Bureau(x) de douane de depart</t>
  </si>
  <si>
    <t>1.</t>
  </si>
  <si>
    <t>3. Nom de l'organisation internationale</t>
  </si>
  <si>
    <t>3.</t>
  </si>
  <si>
    <t>2.</t>
  </si>
  <si>
    <t>Pour usage officiel</t>
  </si>
  <si>
    <t>4. Titulaire du carnet (numero d'identification, nom, adresse et pays)</t>
  </si>
  <si>
    <t>5. Pays de depart</t>
  </si>
  <si>
    <t>6. Pays de destination</t>
  </si>
  <si>
    <t>7. No(s) d'immatriculation du (des) vehicule(s) routier(s)</t>
  </si>
  <si>
    <t>MANIFESTE DE MARCHANDISES</t>
  </si>
  <si>
    <t>8. Documents joints au manifeste</t>
  </si>
  <si>
    <t>9.</t>
  </si>
  <si>
    <t>10. Nombre et nature des colis ou objects; designation des marchandises</t>
  </si>
  <si>
    <t>a) Compartiment(s) de                           chargement ou conteneur(s)</t>
  </si>
  <si>
    <t>b) Marques et Nos                                   des colis ou objects</t>
  </si>
  <si>
    <t>11. Poids brut          en kg</t>
  </si>
  <si>
    <t>16. Scallements           ou marques d'identification      apposes (nombre, identification)</t>
  </si>
  <si>
    <t>12.</t>
  </si>
  <si>
    <t>Destination:</t>
  </si>
  <si>
    <t>Nombre</t>
  </si>
  <si>
    <t>Je certifie que les indications sous rubriques 1 a 12 ci-dessus sont exactes et completes</t>
  </si>
  <si>
    <t>13.</t>
  </si>
  <si>
    <t>14.</t>
  </si>
  <si>
    <t>Lieu et date</t>
  </si>
  <si>
    <t>15.</t>
  </si>
  <si>
    <t>Signature du titulaire ou de son representant</t>
  </si>
  <si>
    <t>1. Bureau de douane</t>
  </si>
  <si>
    <t>2. Bureau de douane</t>
  </si>
  <si>
    <t>3. Bureau de douane</t>
  </si>
  <si>
    <t>17.</t>
  </si>
  <si>
    <t>Bureau de douane de depart</t>
  </si>
  <si>
    <t>18.</t>
  </si>
  <si>
    <t>20. Delai de transit</t>
  </si>
  <si>
    <t>21.</t>
  </si>
  <si>
    <t>Enregistre par le bureau de douane de</t>
  </si>
  <si>
    <t>sous le No.</t>
  </si>
  <si>
    <t>22.</t>
  </si>
  <si>
    <t>Divers (itineraire fixe, bureau ou le transport doit etre presente, etc.)</t>
  </si>
  <si>
    <t>23.</t>
  </si>
  <si>
    <t>Signature de I'agent et timbre a date                 du bureau de douane</t>
  </si>
  <si>
    <t>Total des colis figurant                                                          sur le manifeste</t>
  </si>
  <si>
    <t>Certificat de prise en charge (bureau de douane de depart                                                          ou de passage d'entrée)</t>
  </si>
  <si>
    <t>19. scellements ou marques           d'identification reconnu intacts</t>
  </si>
  <si>
    <t>Signature de l'agent                                                              el timbre a date du bureau de douane</t>
  </si>
  <si>
    <t>Exemplar</t>
  </si>
  <si>
    <t>Экземпляр</t>
  </si>
  <si>
    <t>для перевозчика</t>
  </si>
  <si>
    <t>für Frachtführer</t>
  </si>
  <si>
    <t>Absender (Nahme, Anschrift, Land)</t>
  </si>
  <si>
    <t>Отправитель (наименование, адрес, страна)</t>
  </si>
  <si>
    <t>№</t>
  </si>
  <si>
    <t>Получатель (наименование, адрес, страна)</t>
  </si>
  <si>
    <t>Перевозчик (наименование, адрес, страна)</t>
  </si>
  <si>
    <r>
      <t>Empf</t>
    </r>
    <r>
      <rPr>
        <sz val="5"/>
        <color theme="1"/>
        <rFont val="Calibri"/>
        <family val="2"/>
        <charset val="186"/>
      </rPr>
      <t>änger (Nahme, Anschrift, Land)</t>
    </r>
  </si>
  <si>
    <r>
      <t>Frachtf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hrer (Nahme, Anschrift, Land)</t>
    </r>
  </si>
  <si>
    <t xml:space="preserve">Internationaler                                     Fractbrief                                             Международная                                       товарно-транспортная                                накладная         </t>
  </si>
  <si>
    <r>
      <t>Diese Bef</t>
    </r>
    <r>
      <rPr>
        <sz val="5"/>
        <color theme="1"/>
        <rFont val="Calibri"/>
        <family val="2"/>
        <charset val="186"/>
      </rPr>
      <t>ö</t>
    </r>
    <r>
      <rPr>
        <sz val="5"/>
        <color theme="1"/>
        <rFont val="Arial"/>
        <family val="2"/>
        <charset val="186"/>
      </rPr>
      <t xml:space="preserve">rderung unterliegt trotz                                 einer gegenteiligen Ambachung                                 den Bestimmungen des 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 xml:space="preserve">bereinkommens                                   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ber den Bef</t>
    </r>
    <r>
      <rPr>
        <sz val="5"/>
        <color theme="1"/>
        <rFont val="Calibri"/>
        <family val="2"/>
        <charset val="186"/>
      </rPr>
      <t>ö</t>
    </r>
    <r>
      <rPr>
        <sz val="5"/>
        <color theme="1"/>
        <rFont val="Arial"/>
        <family val="2"/>
        <charset val="186"/>
      </rPr>
      <t>rderungsvertrag im                       internat. Strasseng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terverkehr (CMR)</t>
    </r>
  </si>
  <si>
    <t>Данная перевозка, несмотря                                     ни на какие прочие договоры,                                         осуществляется в соответствии                                     с условиями Конвенции о договоре международной дорожной перевозки                                 грузов (КДПГ)</t>
  </si>
  <si>
    <t>Auslieferungsort des Gutes</t>
  </si>
  <si>
    <t>Место разгрузки груза</t>
  </si>
  <si>
    <t>Последующий перебозчик (наименование, адрес, страна)</t>
  </si>
  <si>
    <t>Ort / Место</t>
  </si>
  <si>
    <t>Land / Страна</t>
  </si>
  <si>
    <t>Место и дата погрузки груза</t>
  </si>
  <si>
    <r>
      <t xml:space="preserve">Ort und Tag der 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bernahme des Gutes</t>
    </r>
  </si>
  <si>
    <r>
      <t>Nachfolgende Frachtf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hrer (Nahme, Anschift, Land)</t>
    </r>
  </si>
  <si>
    <t>Datum / Дата</t>
  </si>
  <si>
    <r>
      <t>Beigef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gte Dokumente</t>
    </r>
  </si>
  <si>
    <t>Прилагаемые документы</t>
  </si>
  <si>
    <r>
      <t>Vorbehalte und Bemerkungen der Frachtf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hrer</t>
    </r>
  </si>
  <si>
    <t>Оговорки и замечания перевозчика</t>
  </si>
  <si>
    <t>Kennzeichen und Nummern</t>
  </si>
  <si>
    <t>Знаки и номера</t>
  </si>
  <si>
    <t>Количество мест</t>
  </si>
  <si>
    <r>
      <t>Anzahl der Packst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cke</t>
    </r>
  </si>
  <si>
    <t>Art der Verpackung</t>
  </si>
  <si>
    <t>Род упаковки</t>
  </si>
  <si>
    <t>Bezeichnung des Gutes</t>
  </si>
  <si>
    <t>Наименование груза</t>
  </si>
  <si>
    <r>
      <t xml:space="preserve">Статист. </t>
    </r>
    <r>
      <rPr>
        <sz val="5"/>
        <color theme="1"/>
        <rFont val="Calibri"/>
        <family val="2"/>
        <charset val="186"/>
      </rPr>
      <t>№</t>
    </r>
  </si>
  <si>
    <t>Statistik-Nr.</t>
  </si>
  <si>
    <t>Bruttogew., kg</t>
  </si>
  <si>
    <t>Вес брутто, кг</t>
  </si>
  <si>
    <t>Umfang in m3</t>
  </si>
  <si>
    <t>Объем, м3</t>
  </si>
  <si>
    <t>Klasse</t>
  </si>
  <si>
    <t>Ziffer</t>
  </si>
  <si>
    <t>Buchstabe</t>
  </si>
  <si>
    <t>ADR</t>
  </si>
  <si>
    <t>Класс</t>
  </si>
  <si>
    <t>Цифра</t>
  </si>
  <si>
    <t>Буква</t>
  </si>
  <si>
    <t>ДОПОГ</t>
  </si>
  <si>
    <t>Anweisungen des Absenders (Zoll- und sonstige amtliche Behandlung)</t>
  </si>
  <si>
    <t>Указания отправителя (таможенная и прочая обработки)</t>
  </si>
  <si>
    <t>Zu zahlen vom:</t>
  </si>
  <si>
    <t>Подлежит оплате:</t>
  </si>
  <si>
    <t>Absender</t>
  </si>
  <si>
    <r>
      <t>W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hrung</t>
    </r>
  </si>
  <si>
    <r>
      <t>Empf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nger</t>
    </r>
  </si>
  <si>
    <t>Отправитель</t>
  </si>
  <si>
    <t>Валюта</t>
  </si>
  <si>
    <t>Получатель</t>
  </si>
  <si>
    <t>Zwischensumme</t>
  </si>
  <si>
    <r>
      <t>Nebengeb</t>
    </r>
    <r>
      <rPr>
        <sz val="5"/>
        <color theme="1"/>
        <rFont val="Calibri"/>
        <family val="2"/>
        <charset val="186"/>
      </rPr>
      <t>ühren</t>
    </r>
  </si>
  <si>
    <t>Sonstiges</t>
  </si>
  <si>
    <t>Zu zahlende Ges.-Su</t>
  </si>
  <si>
    <r>
      <t>Erm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ssigungen</t>
    </r>
  </si>
  <si>
    <r>
      <t>Zuschl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ge</t>
    </r>
  </si>
  <si>
    <t>Ставка</t>
  </si>
  <si>
    <t>Разность</t>
  </si>
  <si>
    <t>Надбавки</t>
  </si>
  <si>
    <t>Дополнительные сборы</t>
  </si>
  <si>
    <t>Итого к оплате</t>
  </si>
  <si>
    <t xml:space="preserve">Скидки                </t>
  </si>
  <si>
    <t>-</t>
  </si>
  <si>
    <t xml:space="preserve">Прочие                 </t>
  </si>
  <si>
    <t>+</t>
  </si>
  <si>
    <t>Объявленная стоимость груза</t>
  </si>
  <si>
    <t>Angabe des Wertes des Gutes</t>
  </si>
  <si>
    <t>Fracht                      Ставка</t>
  </si>
  <si>
    <t>Возврат</t>
  </si>
  <si>
    <r>
      <t>R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ckerstattung</t>
    </r>
  </si>
  <si>
    <t>Frachtzahlungsanweisungen</t>
  </si>
  <si>
    <t>Условия оплаты</t>
  </si>
  <si>
    <t>Besondere Vereinbarungen</t>
  </si>
  <si>
    <t>Особые согласованные условия</t>
  </si>
  <si>
    <t>Составлена в</t>
  </si>
  <si>
    <t>Ausgefertigt in</t>
  </si>
  <si>
    <t>am</t>
  </si>
  <si>
    <t>Дата</t>
  </si>
  <si>
    <t>Груз получен, дата:</t>
  </si>
  <si>
    <t>Gut empfangen am:</t>
  </si>
  <si>
    <r>
      <t>Ankunft f</t>
    </r>
    <r>
      <rPr>
        <sz val="5"/>
        <color theme="1"/>
        <rFont val="Calibri"/>
        <family val="2"/>
        <charset val="186"/>
      </rPr>
      <t>ür Ausladung</t>
    </r>
  </si>
  <si>
    <t>Uhr</t>
  </si>
  <si>
    <t>Min.</t>
  </si>
  <si>
    <t>Abfahrt</t>
  </si>
  <si>
    <t>Убытие</t>
  </si>
  <si>
    <t>Прибытие под разгрузку</t>
  </si>
  <si>
    <t>час</t>
  </si>
  <si>
    <t>мин.</t>
  </si>
  <si>
    <r>
      <t>Unterschrift und Stempel des Empf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ngers</t>
    </r>
  </si>
  <si>
    <t>Подпись и штамп получателя</t>
  </si>
  <si>
    <t>Ankunft für Einladung</t>
  </si>
  <si>
    <t>Прибытие под погрузку</t>
  </si>
  <si>
    <t>Unterschrift und Stempel des Absenders</t>
  </si>
  <si>
    <t>Подпись и штамп отправителя</t>
  </si>
  <si>
    <r>
      <t>Unterschrift und Stempel des Frachtf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hrers</t>
    </r>
  </si>
  <si>
    <t>Подпись и штамп перевозчика</t>
  </si>
  <si>
    <r>
      <t>Amtl. Kennzeichen LKW / Anh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nger</t>
    </r>
  </si>
  <si>
    <t>Typ LKW / Anhänger</t>
  </si>
  <si>
    <t>Регистр. номер грузовика / прицепа</t>
  </si>
  <si>
    <t>Марка грузовика / прицепа</t>
  </si>
  <si>
    <t>Позиции, выделенные рамкой, заполняются перевозчиком.</t>
  </si>
  <si>
    <t>21+22</t>
  </si>
  <si>
    <t>einschliesslich</t>
  </si>
  <si>
    <t>включая</t>
  </si>
  <si>
    <t>1-15</t>
  </si>
  <si>
    <t>Заполняется отправителем</t>
  </si>
  <si>
    <r>
      <t>Die mit fett gedruckten Linien eingerahmten Rubriken m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ssen vom Frachtf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hrer ausgef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llt werden.</t>
    </r>
  </si>
  <si>
    <r>
      <t>Auszuf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llen unter der Verantwortung des Absenders</t>
    </r>
  </si>
  <si>
    <r>
      <t xml:space="preserve">*Gefahrgutbezeichnung zu Punkt </t>
    </r>
    <r>
      <rPr>
        <sz val="5"/>
        <color theme="1"/>
        <rFont val="Calibri"/>
        <family val="2"/>
        <charset val="186"/>
      </rPr>
      <t>№</t>
    </r>
    <r>
      <rPr>
        <sz val="5"/>
        <color theme="1"/>
        <rFont val="Arial"/>
        <family val="2"/>
        <charset val="186"/>
      </rPr>
      <t xml:space="preserve"> 9, sind nach L</t>
    </r>
    <r>
      <rPr>
        <sz val="5"/>
        <color theme="1"/>
        <rFont val="Calibri"/>
        <family val="2"/>
        <charset val="186"/>
      </rPr>
      <t>ä</t>
    </r>
    <r>
      <rPr>
        <sz val="5"/>
        <color theme="1"/>
        <rFont val="Arial"/>
        <family val="2"/>
        <charset val="186"/>
      </rPr>
      <t>nderbestimmungen des Transportweges auszuf</t>
    </r>
    <r>
      <rPr>
        <sz val="5"/>
        <color theme="1"/>
        <rFont val="Calibri"/>
        <family val="2"/>
        <charset val="186"/>
      </rPr>
      <t>ü</t>
    </r>
    <r>
      <rPr>
        <sz val="5"/>
        <color theme="1"/>
        <rFont val="Arial"/>
        <family val="2"/>
        <charset val="186"/>
      </rPr>
      <t>hlen</t>
    </r>
  </si>
  <si>
    <r>
      <t xml:space="preserve">*Описание опасного груза в графах </t>
    </r>
    <r>
      <rPr>
        <sz val="5"/>
        <color theme="1"/>
        <rFont val="Calibri"/>
        <family val="2"/>
        <charset val="186"/>
      </rPr>
      <t>№</t>
    </r>
    <r>
      <rPr>
        <sz val="5"/>
        <color theme="1"/>
        <rFont val="Arial"/>
        <family val="2"/>
        <charset val="186"/>
      </rPr>
      <t>9, заполняются в соответствии с требованиями стран маршрута грузоперевозки</t>
    </r>
  </si>
  <si>
    <t>1.Siuntėjas</t>
  </si>
  <si>
    <t>Pavadinimas</t>
  </si>
  <si>
    <t>Adresas 1</t>
  </si>
  <si>
    <t>Adresas 2</t>
  </si>
  <si>
    <t>Kodas</t>
  </si>
  <si>
    <t>VILNIUS</t>
  </si>
  <si>
    <t>ANGARIA LLC</t>
  </si>
  <si>
    <t>Malaya Mitrofanievskaya 1A</t>
  </si>
  <si>
    <t>198095 St. Petersburg, Russia</t>
  </si>
  <si>
    <t>INN 7839418585</t>
  </si>
  <si>
    <t>LITHUANIA</t>
  </si>
  <si>
    <t>ANTICOR COMPOSITE</t>
  </si>
  <si>
    <t>Oktyabrskaya nab. 104</t>
  </si>
  <si>
    <t>193079 St. Petersburg, Russia</t>
  </si>
  <si>
    <t>INN 7811087559</t>
  </si>
  <si>
    <t>RUSSIA</t>
  </si>
  <si>
    <t>BELAND IMEX CO. LTD</t>
  </si>
  <si>
    <t>11, lit. A, Derptsky lane, office 13-H</t>
  </si>
  <si>
    <t>190103 St. Petersburg, Russia</t>
  </si>
  <si>
    <t>INN 7839307684</t>
  </si>
  <si>
    <t>BENESTAR ARKA SYSTEMS LTD</t>
  </si>
  <si>
    <t>Gelsingforsskaya str. 4, lett. B, room 17H</t>
  </si>
  <si>
    <t>194044 St. Petersburg, Russia</t>
  </si>
  <si>
    <t>INN 7802749887</t>
  </si>
  <si>
    <t>COFFES CO. LTD</t>
  </si>
  <si>
    <t>St. Dzhona Rida, 7 A 13-N</t>
  </si>
  <si>
    <t>193318 St. Petersburg, Russia</t>
  </si>
  <si>
    <t>INN 7811431265</t>
  </si>
  <si>
    <t>2.Gavėjas</t>
  </si>
  <si>
    <t>EIM ENGINEERING LTD</t>
  </si>
  <si>
    <t>8A Marshala Govorova str.</t>
  </si>
  <si>
    <t>198188 St. Petersburg, Russia</t>
  </si>
  <si>
    <t>INN7805276325</t>
  </si>
  <si>
    <t>EURONETS LTD</t>
  </si>
  <si>
    <t>Kuznetsovskaya build. 19-A, suite 2N, 8N</t>
  </si>
  <si>
    <t>196128 St. Petersburg, Russia</t>
  </si>
  <si>
    <t>INN/KPP 7811138450/781001001</t>
  </si>
  <si>
    <t>FLANZ, OOO</t>
  </si>
  <si>
    <t>Dvinskaja str. 10, korp. 3, lit. A</t>
  </si>
  <si>
    <t>198035 St. Petersburg, Russia</t>
  </si>
  <si>
    <t>INN ?????</t>
  </si>
  <si>
    <t>FOGO, OOO</t>
  </si>
  <si>
    <t>Czugunnaja 20/3</t>
  </si>
  <si>
    <t>INN7804420654</t>
  </si>
  <si>
    <t>3.Iškrovimo vieta</t>
  </si>
  <si>
    <t>FORTKANT J.S.CO.</t>
  </si>
  <si>
    <t>per. Dekabristov 7</t>
  </si>
  <si>
    <t>199155 St.Petersburg, Russia</t>
  </si>
  <si>
    <t>INN 7825005595</t>
  </si>
  <si>
    <t>vieta</t>
  </si>
  <si>
    <t>HAMER LTD</t>
  </si>
  <si>
    <t>Ul. Kronshtadskaya 11-A, of. 422</t>
  </si>
  <si>
    <t>197110 St. Petersburg, Russia</t>
  </si>
  <si>
    <t>INN 7813463551</t>
  </si>
  <si>
    <t>šalis</t>
  </si>
  <si>
    <t>INFOTEH LTD</t>
  </si>
  <si>
    <t>Novoselov str. 8A</t>
  </si>
  <si>
    <t>196655 St. Petersburg, Russia</t>
  </si>
  <si>
    <t>INN 7817041014</t>
  </si>
  <si>
    <t xml:space="preserve">KONTAKT OJSC </t>
  </si>
  <si>
    <t>133 Karl Marks street</t>
  </si>
  <si>
    <t>424026 Yoshkar-Ola, Russia</t>
  </si>
  <si>
    <t>INN 1215013114</t>
  </si>
  <si>
    <t>4.Pakrovimo vieta</t>
  </si>
  <si>
    <t>LAPSI, OOO</t>
  </si>
  <si>
    <t>ul. Sedova 11, pom. 304</t>
  </si>
  <si>
    <t>192010 St. Petersburg, Russia</t>
  </si>
  <si>
    <t>INN 7811327730</t>
  </si>
  <si>
    <t>LIPSIA C.J.S.CO</t>
  </si>
  <si>
    <t>Bolshoy Sampsonievskiy pr, 66</t>
  </si>
  <si>
    <t>INN 7814120074</t>
  </si>
  <si>
    <t>LITHUANIA, VILNIUS</t>
  </si>
  <si>
    <t>NPF ITS, ZAO</t>
  </si>
  <si>
    <t>Domostroitelnaya str. 2, Parnas</t>
  </si>
  <si>
    <t>194292 St. Petersburg, Russia</t>
  </si>
  <si>
    <t>INN 7806013625</t>
  </si>
  <si>
    <t>data</t>
  </si>
  <si>
    <t>NPO "INZHTEHGIDRAVLIKA", JSC</t>
  </si>
  <si>
    <t>Kostyakova str. 12</t>
  </si>
  <si>
    <t>127422 Moscow, Russia</t>
  </si>
  <si>
    <t>INN  7713692815</t>
  </si>
  <si>
    <t>5.Pridedami dok.</t>
  </si>
  <si>
    <t>PETROSKLAD, OOO</t>
  </si>
  <si>
    <t>Grazdanskiy pr. 111</t>
  </si>
  <si>
    <t>195265 St. Petersburg, Russia</t>
  </si>
  <si>
    <t>INN 7802196783</t>
  </si>
  <si>
    <t>PL-TECHNO LTD</t>
  </si>
  <si>
    <t>St. Utochkina 8, lit. A, pom 20-H</t>
  </si>
  <si>
    <t>197371 St. Petersburg, Russia</t>
  </si>
  <si>
    <t>INN 7814435317</t>
  </si>
  <si>
    <t>PREZIDENT-NEVA ENERGETICHESKIY CENTR, OOO</t>
  </si>
  <si>
    <t>Zelenogorskaya 4a,</t>
  </si>
  <si>
    <t>194156 St. Petersburg, Russia</t>
  </si>
  <si>
    <t>INN 7802405886</t>
  </si>
  <si>
    <t>REIMA AIRCONCEPT EAST</t>
  </si>
  <si>
    <t>Pr. Kima h. 11, litter A, raum 1N</t>
  </si>
  <si>
    <t>199155 St. Petersburg, Russia</t>
  </si>
  <si>
    <t>INN 7801531648</t>
  </si>
  <si>
    <t>SALMA, OOO</t>
  </si>
  <si>
    <t>Oktyabrskiy prospect 14</t>
  </si>
  <si>
    <t>18-000 Pskov, Russia</t>
  </si>
  <si>
    <t>INN 7805487679</t>
  </si>
  <si>
    <t>SARL GUARD INDUSTRIE VOSTOK</t>
  </si>
  <si>
    <t>90 Naberezhnaya Reki Moyki</t>
  </si>
  <si>
    <t>190000 St. Petersburg, Russia</t>
  </si>
  <si>
    <t>INN 7838424970</t>
  </si>
  <si>
    <t>SC. AND PROD. COMPANY SIZOD, OOO</t>
  </si>
  <si>
    <t>Beloruskaya str, build 6, korp.2, pom. 4H</t>
  </si>
  <si>
    <t>195298 St. Petersburg, Russia</t>
  </si>
  <si>
    <t>INN 7802329709</t>
  </si>
  <si>
    <t>6.Ženklai ir numeriai</t>
  </si>
  <si>
    <t>SKRIMER, OOO</t>
  </si>
  <si>
    <t>Krasnoputilovskaja 69,</t>
  </si>
  <si>
    <t>198152 St. Petersburg, Russia</t>
  </si>
  <si>
    <t>INN 7842374190</t>
  </si>
  <si>
    <t>Tir</t>
  </si>
  <si>
    <t>SOZIDANIE, OOO</t>
  </si>
  <si>
    <t>Moskovskoe sh. 46 B, office 114</t>
  </si>
  <si>
    <t>196158 St. Petersburg, Russia</t>
  </si>
  <si>
    <t>INN 7816178094</t>
  </si>
  <si>
    <t>STORY DEKOR, OOO</t>
  </si>
  <si>
    <t>St. Mira 12 lit. A, R. 1-H</t>
  </si>
  <si>
    <t>197101 St. Petersburg, Russia</t>
  </si>
  <si>
    <t>INN 7813398292</t>
  </si>
  <si>
    <t>STROYHOUSE, OOO</t>
  </si>
  <si>
    <t>10-line V.O., 7</t>
  </si>
  <si>
    <t>199178 St. Petersburg, Russia</t>
  </si>
  <si>
    <t>INN 7801556868</t>
  </si>
  <si>
    <t>SVIK SPB, OOO</t>
  </si>
  <si>
    <t>Promishlennaja 13</t>
  </si>
  <si>
    <t>198099 St. Petersburg, Russia</t>
  </si>
  <si>
    <t>INN 7805267803</t>
  </si>
  <si>
    <t>11.Svoris bruto, kg</t>
  </si>
  <si>
    <t>TECHNOLINE LTD</t>
  </si>
  <si>
    <t>Bolshoi Sampsonievskij prospect 68 H</t>
  </si>
  <si>
    <t>194100 St. Petersburg, Russia</t>
  </si>
  <si>
    <t>TELKO, OOO</t>
  </si>
  <si>
    <t>Bolshoi Sampsonievskiy pr., 32 A, off. 2B 217</t>
  </si>
  <si>
    <t>INN/KPP 7802160570/780201001</t>
  </si>
  <si>
    <t>TOTAL:</t>
  </si>
  <si>
    <t>cll</t>
  </si>
  <si>
    <t>13 grafa</t>
  </si>
  <si>
    <t>PR.SAL</t>
  </si>
  <si>
    <t xml:space="preserve"> </t>
  </si>
  <si>
    <t>21.Išrašyta</t>
  </si>
  <si>
    <t>23.Vairuotojo pavardė</t>
  </si>
  <si>
    <t>25.Registacijos Nr. vilkiko/puspriekabės</t>
  </si>
  <si>
    <t>TOTAL</t>
  </si>
  <si>
    <t>CMR 1</t>
  </si>
  <si>
    <t>CMR 2</t>
  </si>
  <si>
    <t>CMR 3</t>
  </si>
  <si>
    <t>CMR 4</t>
  </si>
  <si>
    <t>CMR 5</t>
  </si>
  <si>
    <t>CREATION LTD</t>
  </si>
  <si>
    <t>Moskovskoe sh. Off 114, 46b</t>
  </si>
  <si>
    <t>TPK GLAVSNAB, OOO</t>
  </si>
  <si>
    <t>Ul. Zeleznodoroznaya, d. 11, pom. 1</t>
  </si>
  <si>
    <t>194362 St. Petersburg, Russia</t>
  </si>
  <si>
    <t>INN 7826736277</t>
  </si>
  <si>
    <t>VARNA LTD</t>
  </si>
  <si>
    <t>Sedova 11 letter A, pavilion 313</t>
  </si>
  <si>
    <t>192019 St. Petersburg, Russia</t>
  </si>
  <si>
    <t>INN 7811319055</t>
  </si>
  <si>
    <t>ZAO AHLSELL SPB</t>
  </si>
  <si>
    <t>Telezhnaya str. 37</t>
  </si>
  <si>
    <t>191167 St. Petersburg, Russia</t>
  </si>
  <si>
    <t>ZAO PHARM-HOLDING</t>
  </si>
  <si>
    <t>Ul. Svyazi 34-4, pos. Strelna</t>
  </si>
  <si>
    <t>198515 St. Petersburg, Russia</t>
  </si>
  <si>
    <t>КРАСНОГОРСК</t>
  </si>
  <si>
    <t>CUSTOMS POST: "JUZHNYI" CODE 10210100</t>
  </si>
  <si>
    <t>МОЖАЙСК</t>
  </si>
  <si>
    <t>SVH ZAO “ROSTEK-SEVERO-ZAPAD”</t>
  </si>
  <si>
    <t>RUSSIA ST. PETERSBURG</t>
  </si>
  <si>
    <t>POS.SHUSHARY, UL.POSELKOVAYA, D.12, LIT.B</t>
  </si>
  <si>
    <t xml:space="preserve">LIC.10210/171110/10094/2 </t>
  </si>
  <si>
    <t>Akcizniy T/P, code 10009194</t>
  </si>
  <si>
    <t>198206, SPb, Petergofskoe sh. 67</t>
  </si>
  <si>
    <t>SVH OOO "ELIT-TRANS", svid. 10009/100139</t>
  </si>
  <si>
    <t>OTO I TK No. 4 SZATP (s) CAT</t>
  </si>
  <si>
    <r>
      <t>Code 10209094 ТП</t>
    </r>
    <r>
      <rPr>
        <sz val="10"/>
        <rFont val="Courier New CYR"/>
      </rPr>
      <t xml:space="preserve"> </t>
    </r>
    <r>
      <rPr>
        <sz val="10"/>
        <rFont val="Arial"/>
        <family val="2"/>
        <charset val="186"/>
      </rPr>
      <t>ОТО и ТK №2</t>
    </r>
  </si>
  <si>
    <t>SVH: ZAO "Severo-Zapadniy SVH"</t>
  </si>
  <si>
    <t>License 10209/071210/10027/1 from 25.07.12</t>
  </si>
  <si>
    <t>ul. Ekipaja Gudina, 7, 180005, Pskov</t>
  </si>
  <si>
    <t xml:space="preserve">196641, St. Petersburg, P.Metallostroy, promzona Metallostroy, </t>
  </si>
  <si>
    <t>doroqa na Metallostroy д.10, лит. А, Б, М</t>
  </si>
  <si>
    <t>Liс. Nro 10210/281111/10091/1 from 26.07.12, SVH  OOO ROSTEK-Neva</t>
  </si>
  <si>
    <t>OTOiTK №2 Yuzhny T/P Code  10210103</t>
  </si>
  <si>
    <t>From customs agency JSC INTRANS, LT</t>
  </si>
  <si>
    <t>Smolenskaya Tamozhnya, T/P Stabninskij, kod 10130100, Smolenskij raion, d. Stabna, ul. Zaozernaya, 35</t>
  </si>
  <si>
    <t>PTO Minsk-SEZ, kod 06533, ul. Promyshlennaya 4, BY-Minsk;</t>
  </si>
  <si>
    <t xml:space="preserve">Smolenskaya tamozhnya, t/p Stabninskij, code 10113100, </t>
  </si>
  <si>
    <t xml:space="preserve">SVH OOO Alfa Trans, svid 10113/171210/10036/2, Smolensk area, </t>
  </si>
  <si>
    <t>der. Stabna. ul Zaozernaya 35;</t>
  </si>
  <si>
    <t>Moskovskay obl der. Barviha, 4</t>
  </si>
  <si>
    <t>Russia</t>
  </si>
  <si>
    <t>Invoice RAA/227751 from 2014.07.03</t>
  </si>
  <si>
    <t>RATHSCHECK SCHEIFER UND DACH- SYSTEME ZWEIGNEIDERLASSUNG</t>
  </si>
  <si>
    <t>DER WILH. WERHAHN KG</t>
  </si>
  <si>
    <t>ST. BARBARA STR.3 56727 MAYEN, GERMANY</t>
  </si>
  <si>
    <t>OOO TASC</t>
  </si>
  <si>
    <t>21 NOVY ARBAT OFF 806</t>
  </si>
  <si>
    <t>101000 MOSCOW</t>
  </si>
  <si>
    <t>EXW MAYEN</t>
  </si>
  <si>
    <t>CLL</t>
  </si>
  <si>
    <t>Rectangular</t>
  </si>
  <si>
    <t>68030010</t>
  </si>
  <si>
    <t>SAGOLA SAU</t>
  </si>
  <si>
    <t>CL URARTEA 6</t>
  </si>
  <si>
    <t>ES 01010 VITORIA-GAST ALAVA</t>
  </si>
  <si>
    <t>8424900000</t>
  </si>
  <si>
    <t xml:space="preserve"> части оборудования</t>
  </si>
  <si>
    <t>SCHILL + SEILACHER "STRUKTOL" GMBH</t>
  </si>
  <si>
    <t>MOORFLEETER STR. 28</t>
  </si>
  <si>
    <t>22113 HAMBURG GERMANY</t>
  </si>
  <si>
    <t xml:space="preserve"> Asstra Weissrussland by the order of  JSC YAROSLAVL</t>
  </si>
  <si>
    <t xml:space="preserve"> RUBBER TECHNICALPLANT</t>
  </si>
  <si>
    <t>SOVETSKAYA STR. 81A</t>
  </si>
  <si>
    <t>INN 7601000632</t>
  </si>
  <si>
    <t>Invoice 2209823/17/07/14 from 2014.07.17</t>
  </si>
  <si>
    <t>40059900</t>
  </si>
  <si>
    <t>Структол</t>
  </si>
  <si>
    <t>DZIRNAVU STR. 87</t>
  </si>
  <si>
    <t>RIGA, LV-1011, LAVIA</t>
  </si>
  <si>
    <t xml:space="preserve">PTO Minsk - Beltamozhservic TLZ, </t>
  </si>
  <si>
    <t>kod 06649, 17-j km avtodorogi Minsk-Dzerzhinsk, BY-Minsk region</t>
  </si>
  <si>
    <t>Invoice 2014-55 from 2014.07.23</t>
  </si>
  <si>
    <t>3926909707</t>
  </si>
  <si>
    <t>Переходник для цоколя</t>
  </si>
  <si>
    <t>Контактор</t>
  </si>
  <si>
    <t>Выключатели</t>
  </si>
  <si>
    <t>Алюминиевые клеммы</t>
  </si>
  <si>
    <t>220125 MINSK, PR. NEZOVISIMOSTI 185</t>
  </si>
  <si>
    <t>POMESCHENIE 19, OFF 4</t>
  </si>
  <si>
    <t>BELARUSSIA</t>
  </si>
  <si>
    <t>SIA SOLARTEX</t>
  </si>
  <si>
    <t>Befoerderung ohne Ueberschreitung der in Unterabschnitt 1.1.3.6 festgesetzten Freigrenzen</t>
  </si>
  <si>
    <t xml:space="preserve"> UN3077 Umweltgefaehrdender Stoff, fest, N.A.G. Klasse 9 PG III </t>
  </si>
  <si>
    <t>BELARUSSIA/RUSSIA</t>
  </si>
  <si>
    <t>OOO NETKOM</t>
  </si>
  <si>
    <t>CLL ON 1PLL</t>
  </si>
  <si>
    <t>Invoice 518.175 from 2014.07.08</t>
  </si>
  <si>
    <t>BELARUS / RUSSIA</t>
  </si>
  <si>
    <t>GOMEL PTO 14325</t>
  </si>
  <si>
    <t>ELETS KOD 10109010</t>
  </si>
  <si>
    <t>MAGNITOGORSK 10510040</t>
  </si>
  <si>
    <t>XH73297173</t>
  </si>
  <si>
    <t>ST. PETERSBURG</t>
  </si>
  <si>
    <t>ST.PETERSBURG CUSTOMS</t>
  </si>
  <si>
    <t>t/p "KRONSHTADTSKIY", OTO &amp; TK No.2, code 10216022</t>
  </si>
  <si>
    <t>SVH OOO "KORUND TERMINAL"</t>
  </si>
  <si>
    <t>KRONSHTADSKOE SHOSSE 33, LIT. A, KRONSHTADT</t>
  </si>
  <si>
    <t>197760 ST.PETERSBURG, License 10216/240810/10020/1 d.d. 19.07.2012</t>
  </si>
  <si>
    <t xml:space="preserve">DESKA -IMEX </t>
  </si>
  <si>
    <t>KURFURSTENALLEE 53</t>
  </si>
  <si>
    <t>28329 BREMEN, GERMANY</t>
  </si>
  <si>
    <t>PROCOM GMBH</t>
  </si>
  <si>
    <t>ALFREDSTR. 157</t>
  </si>
  <si>
    <t>D-45131 ESSEN</t>
  </si>
  <si>
    <t>COMMUNICATIONS LTD</t>
  </si>
  <si>
    <t xml:space="preserve">TIR </t>
  </si>
  <si>
    <t>197046 ST. PETERSBURG</t>
  </si>
  <si>
    <t>PLL</t>
  </si>
  <si>
    <t>EX</t>
  </si>
  <si>
    <t>EQUIPMENTS AND SPARE PARTS</t>
  </si>
  <si>
    <t>ISEL AUSTRIA GMBH</t>
  </si>
  <si>
    <t>MARIA THERESIA STR. 53/1.1</t>
  </si>
  <si>
    <t>A-4600 WELS OSTERREICH</t>
  </si>
  <si>
    <t>EVRIKA -PROM LTD</t>
  </si>
  <si>
    <t>RUSTAVELI STREET 60</t>
  </si>
  <si>
    <t>195299 ST .PETERSBURG</t>
  </si>
  <si>
    <t>EQUIPMENTS AND SPARE PARTS, PROFILE</t>
  </si>
  <si>
    <t>MIKROTIKLS SIA</t>
  </si>
  <si>
    <t>AIZKRAUKLES 23</t>
  </si>
  <si>
    <t>LV-1006 RIGA, LATVIA</t>
  </si>
  <si>
    <t>LCC TRASTSERVIS</t>
  </si>
  <si>
    <t>UL. MALAJA POSADSKAJA , DOM 25/4</t>
  </si>
  <si>
    <t>MITROFANEVSKOE SH. 10</t>
  </si>
  <si>
    <t>198095 ST. PETERSBURG</t>
  </si>
  <si>
    <t>ONE SET DIGITAL INTERCOM SYSTEM</t>
  </si>
  <si>
    <t>TOMORROW MILANO SRL</t>
  </si>
  <si>
    <t>VIA GASPARE BUGATTI 7/A</t>
  </si>
  <si>
    <t>20144 MILANO , ITALY</t>
  </si>
  <si>
    <t>IP OSIPOV ALEKSANDR ALEKSANDROVICH</t>
  </si>
  <si>
    <t>GRAZHDANSKIY PROSPEKT 128-2-26</t>
  </si>
  <si>
    <t>19526 ST. PETERSBURG</t>
  </si>
  <si>
    <t>LEATHER WALLET, BAGS</t>
  </si>
  <si>
    <t>WENK LABTEC GMBH</t>
  </si>
  <si>
    <t>ROBERT-KAHRMANN STR. 57</t>
  </si>
  <si>
    <t>D-41334 NETTETAL</t>
  </si>
  <si>
    <t>NAUCHNAYA SYSTEMA LTD</t>
  </si>
  <si>
    <t>KRASNOPUTILOVSKAYA STR., 69</t>
  </si>
  <si>
    <t>198152 ST. PETERSBURG</t>
  </si>
  <si>
    <t>LABORATORY EQUIPMENT</t>
  </si>
  <si>
    <t xml:space="preserve">GALINES KAIMAS , </t>
  </si>
  <si>
    <t>GALINES G. 1, VILNIAUS RAJ</t>
  </si>
  <si>
    <t>LLC TRASTSERVICE</t>
  </si>
  <si>
    <t>MALAYA POSADSKAYA ST. 25/4</t>
  </si>
  <si>
    <t>CMR 1211</t>
  </si>
  <si>
    <t>10 DECEMBER</t>
  </si>
  <si>
    <t>Ganibu Dambis 23a, Riga, Latvia</t>
  </si>
  <si>
    <t>BV grupa</t>
  </si>
  <si>
    <t>MOSCOW RUSSIA</t>
  </si>
  <si>
    <t>VALVOLAME</t>
  </si>
  <si>
    <t>INV</t>
  </si>
  <si>
    <t>PIPE</t>
  </si>
  <si>
    <t>PIPE CUTTER, VALVE</t>
  </si>
  <si>
    <t>CMR 121, 122</t>
  </si>
  <si>
    <t>B828XK98/AP814978</t>
  </si>
  <si>
    <t xml:space="preserve">laboratory devices
</t>
  </si>
  <si>
    <t>T1</t>
  </si>
  <si>
    <t xml:space="preserve">equipment and spare parts
</t>
  </si>
  <si>
    <t>manifold system</t>
  </si>
  <si>
    <t xml:space="preserve">inks for offset printing machine 
</t>
  </si>
  <si>
    <t xml:space="preserve">industrial switches
</t>
  </si>
  <si>
    <t xml:space="preserve">plastic sheets
</t>
  </si>
  <si>
    <t xml:space="preserve">equipment
</t>
  </si>
  <si>
    <t xml:space="preserve">shaft 
</t>
  </si>
  <si>
    <t>aluminium boxes</t>
  </si>
  <si>
    <t xml:space="preserve">parts of intercom system
</t>
  </si>
  <si>
    <t>PK</t>
  </si>
  <si>
    <t>M689KE60/AA043960</t>
  </si>
  <si>
    <t>M023HP152/BB359852</t>
  </si>
  <si>
    <t>5 november</t>
  </si>
  <si>
    <t xml:space="preserve">EQUIPMENTS AND SPARE PARTS, FABRIC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</si>
</sst>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"/>
    <numFmt numFmtId="167" formatCode="_-* #,##0.00&quot;р.&quot;_-;\-* #,##0.00&quot;р.&quot;_-;_-* &quot;-&quot;??&quot;р.&quot;_-;_-@_-"/>
    <numFmt numFmtId="168" formatCode="[$-409]d/mmm;@"/>
    <numFmt numFmtId="169" formatCode="[$-409]mmmm\ d\,\ 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sz val="7"/>
      <color theme="1"/>
      <name val="Arial"/>
      <family val="2"/>
      <charset val="186"/>
    </font>
    <font>
      <b/>
      <sz val="13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5"/>
      <color theme="1"/>
      <name val="Arial"/>
      <family val="2"/>
      <charset val="186"/>
    </font>
    <font>
      <b/>
      <sz val="5"/>
      <color theme="1"/>
      <name val="Arial"/>
      <family val="2"/>
      <charset val="186"/>
    </font>
    <font>
      <sz val="5"/>
      <color theme="1"/>
      <name val="Calibri"/>
      <family val="2"/>
      <charset val="186"/>
    </font>
    <font>
      <sz val="10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7"/>
      <color theme="1"/>
      <name val="Arial"/>
      <family val="2"/>
      <charset val="186"/>
    </font>
    <font>
      <sz val="10"/>
      <name val="Arial"/>
      <family val="2"/>
      <charset val="186"/>
    </font>
    <font>
      <b/>
      <sz val="6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2"/>
      <name val="Times New Roman"/>
      <family val="1"/>
      <charset val="186"/>
    </font>
    <font>
      <sz val="10"/>
      <name val="Arial Cyr"/>
      <charset val="204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12"/>
      <name val="TimesLT"/>
    </font>
    <font>
      <b/>
      <sz val="10"/>
      <name val="Times New Roman"/>
      <family val="1"/>
    </font>
    <font>
      <sz val="12"/>
      <name val="Arial"/>
      <family val="2"/>
      <charset val="204"/>
    </font>
    <font>
      <sz val="12"/>
      <color indexed="8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  <font>
      <sz val="9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  <charset val="204"/>
    </font>
    <font>
      <sz val="10"/>
      <name val="Courier New CYR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186"/>
    </font>
    <font>
      <sz val="12"/>
      <color rgb="FF000000"/>
      <name val="Calibri"/>
      <family val="2"/>
      <charset val="186"/>
    </font>
    <font>
      <sz val="11"/>
      <name val="Calibri"/>
      <family val="2"/>
      <charset val="186"/>
    </font>
    <font>
      <b/>
      <sz val="10"/>
      <name val="Times New Roman Cyr"/>
      <charset val="204"/>
    </font>
    <font>
      <b/>
      <sz val="10"/>
      <name val="Times New Roman"/>
      <family val="1"/>
      <charset val="186"/>
    </font>
    <font>
      <sz val="11"/>
      <name val="Arial"/>
      <family val="2"/>
    </font>
    <font>
      <b/>
      <i/>
      <sz val="10"/>
      <name val="Arial Unicode MS"/>
      <family val="2"/>
      <charset val="204"/>
    </font>
    <font>
      <b/>
      <sz val="12"/>
      <color indexed="8"/>
      <name val="Courier New"/>
      <family val="3"/>
      <charset val="186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LT"/>
    </font>
    <font>
      <sz val="8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  <charset val="186"/>
    </font>
    <font>
      <b/>
      <sz val="10"/>
      <name val="Arial Cy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0"/>
      <name val="Helv"/>
    </font>
    <font>
      <sz val="9"/>
      <name val="Arial Cyr"/>
      <family val="2"/>
      <charset val="204"/>
    </font>
    <font>
      <sz val="10"/>
      <name val="Courier"/>
      <family val="1"/>
      <charset val="204"/>
    </font>
    <font>
      <sz val="11"/>
      <color indexed="8"/>
      <name val="Calibri"/>
      <family val="2"/>
      <charset val="186"/>
    </font>
    <font>
      <sz val="12"/>
      <color rgb="FF1F497D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Arial Cyr"/>
    </font>
    <font>
      <b/>
      <sz val="24"/>
      <name val="Times New Roman"/>
      <family val="1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5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6.5"/>
      <color theme="1"/>
      <name val="Arial"/>
      <family val="2"/>
      <charset val="186"/>
    </font>
    <font>
      <b/>
      <sz val="6.8"/>
      <color theme="1"/>
      <name val="Arial"/>
      <family val="2"/>
      <charset val="186"/>
    </font>
    <font>
      <b/>
      <sz val="5.6"/>
      <color theme="1"/>
      <name val="Arial"/>
      <family val="2"/>
      <charset val="186"/>
    </font>
    <font>
      <b/>
      <sz val="6"/>
      <name val="Arial"/>
      <family val="2"/>
      <charset val="186"/>
    </font>
    <font>
      <sz val="12"/>
      <color theme="0"/>
      <name val="Times New Roman"/>
      <family val="1"/>
      <charset val="204"/>
    </font>
    <font>
      <sz val="9"/>
      <color rgb="FF555555"/>
      <name val="Arial"/>
      <family val="2"/>
      <charset val="186"/>
    </font>
    <font>
      <b/>
      <i/>
      <u/>
      <sz val="10"/>
      <name val="Times New Roman"/>
      <family val="1"/>
      <charset val="186"/>
    </font>
    <font>
      <b/>
      <i/>
      <sz val="9"/>
      <name val="Times New Roman"/>
      <family val="1"/>
    </font>
    <font>
      <b/>
      <i/>
      <u/>
      <sz val="9"/>
      <name val="Times New Roman"/>
      <family val="1"/>
    </font>
    <font>
      <sz val="7"/>
      <name val="Arial"/>
      <family val="2"/>
      <charset val="186"/>
    </font>
    <font>
      <b/>
      <i/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24994659260841701"/>
        <bgColor theme="0" tint="-4.9989318521683403E-2"/>
      </patternFill>
    </fill>
    <fill>
      <patternFill patternType="solid">
        <fgColor theme="0" tint="-0.249977111117893"/>
        <bgColor theme="1" tint="0.499984740745262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1"/>
      </patternFill>
    </fill>
    <fill>
      <patternFill patternType="lightUp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21" fillId="0" borderId="0"/>
    <xf numFmtId="0" fontId="23" fillId="0" borderId="0"/>
    <xf numFmtId="0" fontId="18" fillId="0" borderId="0"/>
    <xf numFmtId="0" fontId="26" fillId="0" borderId="0"/>
    <xf numFmtId="0" fontId="26" fillId="0" borderId="0"/>
    <xf numFmtId="0" fontId="18" fillId="0" borderId="0"/>
    <xf numFmtId="0" fontId="23" fillId="0" borderId="0"/>
    <xf numFmtId="4" fontId="35" fillId="0" borderId="0"/>
    <xf numFmtId="164" fontId="29" fillId="0" borderId="0" applyFont="0" applyFill="0" applyBorder="0" applyAlignment="0" applyProtection="0"/>
    <xf numFmtId="0" fontId="26" fillId="0" borderId="0"/>
    <xf numFmtId="0" fontId="26" fillId="0" borderId="0"/>
    <xf numFmtId="0" fontId="18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165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1" fillId="0" borderId="30" applyNumberFormat="0" applyFill="0" applyAlignment="0"/>
    <xf numFmtId="0" fontId="70" fillId="0" borderId="0"/>
    <xf numFmtId="0" fontId="70" fillId="0" borderId="0"/>
    <xf numFmtId="0" fontId="70" fillId="0" borderId="0"/>
    <xf numFmtId="0" fontId="70" fillId="0" borderId="0"/>
    <xf numFmtId="0" fontId="2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7" fontId="23" fillId="0" borderId="0" applyFont="0" applyFill="0" applyBorder="0" applyAlignment="0" applyProtection="0"/>
    <xf numFmtId="0" fontId="72" fillId="0" borderId="0"/>
    <xf numFmtId="0" fontId="18" fillId="0" borderId="0"/>
    <xf numFmtId="0" fontId="20" fillId="0" borderId="0"/>
    <xf numFmtId="0" fontId="73" fillId="0" borderId="0" applyFill="0" applyProtection="0"/>
    <xf numFmtId="0" fontId="26" fillId="0" borderId="0"/>
    <xf numFmtId="0" fontId="70" fillId="0" borderId="0"/>
    <xf numFmtId="0" fontId="82" fillId="0" borderId="0" applyFill="0" applyProtection="0"/>
  </cellStyleXfs>
  <cellXfs count="91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6" fillId="2" borderId="5" xfId="0" applyFont="1" applyFill="1" applyBorder="1" applyAlignment="1">
      <alignment horizontal="left" indent="1"/>
    </xf>
    <xf numFmtId="0" fontId="6" fillId="2" borderId="5" xfId="0" applyFont="1" applyFill="1" applyBorder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/>
    <xf numFmtId="0" fontId="6" fillId="2" borderId="8" xfId="0" applyFont="1" applyFill="1" applyBorder="1"/>
    <xf numFmtId="0" fontId="6" fillId="2" borderId="7" xfId="0" applyFont="1" applyFill="1" applyBorder="1"/>
    <xf numFmtId="0" fontId="6" fillId="2" borderId="0" xfId="0" applyFont="1" applyFill="1" applyBorder="1"/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2" borderId="4" xfId="0" applyFont="1" applyFill="1" applyBorder="1" applyAlignment="1">
      <alignment horizontal="left" indent="1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8" xfId="0" applyFont="1" applyFill="1" applyBorder="1"/>
    <xf numFmtId="0" fontId="7" fillId="2" borderId="0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5" fillId="2" borderId="2" xfId="0" applyFont="1" applyFill="1" applyBorder="1"/>
    <xf numFmtId="0" fontId="8" fillId="2" borderId="2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vertical="top" wrapText="1"/>
    </xf>
    <xf numFmtId="0" fontId="6" fillId="2" borderId="4" xfId="0" applyFont="1" applyFill="1" applyBorder="1"/>
    <xf numFmtId="0" fontId="6" fillId="2" borderId="8" xfId="0" applyFont="1" applyFill="1" applyBorder="1" applyAlignment="1">
      <alignment vertical="top" wrapText="1"/>
    </xf>
    <xf numFmtId="0" fontId="6" fillId="2" borderId="16" xfId="0" applyFont="1" applyFill="1" applyBorder="1"/>
    <xf numFmtId="0" fontId="6" fillId="2" borderId="4" xfId="0" applyFont="1" applyFill="1" applyBorder="1" applyAlignment="1">
      <alignment vertical="top"/>
    </xf>
    <xf numFmtId="0" fontId="6" fillId="2" borderId="5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indent="1"/>
    </xf>
    <xf numFmtId="49" fontId="6" fillId="2" borderId="25" xfId="0" applyNumberFormat="1" applyFont="1" applyFill="1" applyBorder="1" applyAlignment="1">
      <alignment horizontal="right" vertical="center"/>
    </xf>
    <xf numFmtId="0" fontId="6" fillId="2" borderId="27" xfId="0" applyFont="1" applyFill="1" applyBorder="1"/>
    <xf numFmtId="0" fontId="6" fillId="2" borderId="23" xfId="0" applyFont="1" applyFill="1" applyBorder="1"/>
    <xf numFmtId="0" fontId="6" fillId="2" borderId="26" xfId="0" applyFont="1" applyFill="1" applyBorder="1"/>
    <xf numFmtId="49" fontId="6" fillId="2" borderId="17" xfId="0" applyNumberFormat="1" applyFont="1" applyFill="1" applyBorder="1" applyAlignment="1">
      <alignment horizontal="left" indent="2"/>
    </xf>
    <xf numFmtId="0" fontId="6" fillId="2" borderId="18" xfId="0" applyFont="1" applyFill="1" applyBorder="1"/>
    <xf numFmtId="0" fontId="3" fillId="2" borderId="16" xfId="0" applyFont="1" applyFill="1" applyBorder="1"/>
    <xf numFmtId="49" fontId="6" fillId="2" borderId="7" xfId="0" applyNumberFormat="1" applyFont="1" applyFill="1" applyBorder="1" applyAlignment="1">
      <alignment horizontal="left" vertical="center" indent="1"/>
    </xf>
    <xf numFmtId="49" fontId="6" fillId="2" borderId="7" xfId="0" applyNumberFormat="1" applyFont="1" applyFill="1" applyBorder="1" applyAlignment="1">
      <alignment horizontal="left" indent="1"/>
    </xf>
    <xf numFmtId="49" fontId="6" fillId="2" borderId="7" xfId="0" applyNumberFormat="1" applyFont="1" applyFill="1" applyBorder="1" applyAlignment="1">
      <alignment horizontal="right" vertical="center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6" fillId="2" borderId="17" xfId="0" applyFont="1" applyFill="1" applyBorder="1"/>
    <xf numFmtId="0" fontId="6" fillId="2" borderId="29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49" fontId="4" fillId="2" borderId="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12" fillId="0" borderId="0" xfId="0" applyFont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2" borderId="8" xfId="0" applyFont="1" applyFill="1" applyBorder="1"/>
    <xf numFmtId="0" fontId="12" fillId="2" borderId="10" xfId="0" applyFont="1" applyFill="1" applyBorder="1"/>
    <xf numFmtId="0" fontId="12" fillId="2" borderId="11" xfId="0" applyFont="1" applyFill="1" applyBorder="1"/>
    <xf numFmtId="0" fontId="11" fillId="2" borderId="0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2" fillId="2" borderId="18" xfId="0" applyFont="1" applyFill="1" applyBorder="1"/>
    <xf numFmtId="0" fontId="6" fillId="2" borderId="22" xfId="0" applyFont="1" applyFill="1" applyBorder="1"/>
    <xf numFmtId="0" fontId="6" fillId="2" borderId="18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vertical="center"/>
    </xf>
    <xf numFmtId="0" fontId="12" fillId="2" borderId="36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left" vertical="center" indent="1"/>
    </xf>
    <xf numFmtId="0" fontId="12" fillId="2" borderId="29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6" fillId="0" borderId="18" xfId="0" applyFont="1" applyBorder="1"/>
    <xf numFmtId="0" fontId="6" fillId="0" borderId="0" xfId="0" applyFont="1" applyBorder="1"/>
    <xf numFmtId="0" fontId="4" fillId="2" borderId="8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6" fillId="2" borderId="2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indent="1"/>
    </xf>
    <xf numFmtId="0" fontId="12" fillId="2" borderId="9" xfId="0" applyFont="1" applyFill="1" applyBorder="1" applyAlignment="1">
      <alignment horizontal="left" indent="1"/>
    </xf>
    <xf numFmtId="0" fontId="12" fillId="2" borderId="20" xfId="0" applyFont="1" applyFill="1" applyBorder="1"/>
    <xf numFmtId="0" fontId="12" fillId="2" borderId="24" xfId="0" applyFont="1" applyFill="1" applyBorder="1"/>
    <xf numFmtId="0" fontId="12" fillId="2" borderId="0" xfId="0" applyFont="1" applyFill="1" applyBorder="1" applyAlignment="1">
      <alignment horizontal="left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9" xfId="0" applyFont="1" applyFill="1" applyBorder="1" applyAlignment="1">
      <alignment horizontal="left" indent="1"/>
    </xf>
    <xf numFmtId="0" fontId="12" fillId="2" borderId="0" xfId="0" applyFont="1" applyFill="1"/>
    <xf numFmtId="0" fontId="6" fillId="2" borderId="0" xfId="0" applyFont="1" applyFill="1"/>
    <xf numFmtId="0" fontId="12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vertical="top" indent="1"/>
    </xf>
    <xf numFmtId="0" fontId="12" fillId="2" borderId="0" xfId="0" applyFont="1" applyFill="1" applyAlignment="1">
      <alignment textRotation="90"/>
    </xf>
    <xf numFmtId="0" fontId="12" fillId="2" borderId="8" xfId="0" applyFont="1" applyFill="1" applyBorder="1" applyAlignment="1">
      <alignment textRotation="90"/>
    </xf>
    <xf numFmtId="0" fontId="6" fillId="2" borderId="12" xfId="0" applyFont="1" applyFill="1" applyBorder="1" applyAlignment="1">
      <alignment horizontal="center" vertical="top"/>
    </xf>
    <xf numFmtId="0" fontId="22" fillId="5" borderId="0" xfId="1" applyFont="1" applyFill="1" applyBorder="1"/>
    <xf numFmtId="0" fontId="24" fillId="0" borderId="0" xfId="1" applyFont="1" applyFill="1" applyBorder="1" applyAlignment="1">
      <alignment horizontal="left" vertical="center"/>
    </xf>
    <xf numFmtId="0" fontId="22" fillId="0" borderId="0" xfId="1" applyFont="1" applyBorder="1"/>
    <xf numFmtId="0" fontId="22" fillId="0" borderId="0" xfId="1" applyFont="1" applyBorder="1" applyAlignment="1">
      <alignment horizontal="left" vertical="center"/>
    </xf>
    <xf numFmtId="0" fontId="22" fillId="7" borderId="0" xfId="1" applyFont="1" applyFill="1" applyBorder="1"/>
    <xf numFmtId="0" fontId="25" fillId="0" borderId="30" xfId="1" applyFont="1" applyBorder="1" applyAlignment="1">
      <alignment horizontal="center"/>
    </xf>
    <xf numFmtId="0" fontId="24" fillId="5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left" vertical="center"/>
    </xf>
    <xf numFmtId="0" fontId="26" fillId="0" borderId="0" xfId="3" applyFont="1" applyFill="1" applyBorder="1"/>
    <xf numFmtId="0" fontId="27" fillId="0" borderId="30" xfId="1" applyFont="1" applyBorder="1" applyAlignment="1">
      <alignment horizontal="left" vertical="center"/>
    </xf>
    <xf numFmtId="0" fontId="22" fillId="0" borderId="0" xfId="5" applyFont="1" applyFill="1" applyBorder="1" applyAlignment="1">
      <alignment horizontal="left" vertical="center"/>
    </xf>
    <xf numFmtId="1" fontId="22" fillId="0" borderId="0" xfId="1" applyNumberFormat="1" applyFont="1" applyFill="1" applyBorder="1" applyAlignment="1">
      <alignment horizontal="left" vertical="center"/>
    </xf>
    <xf numFmtId="2" fontId="22" fillId="0" borderId="0" xfId="1" applyNumberFormat="1" applyFont="1" applyFill="1" applyBorder="1" applyAlignment="1">
      <alignment horizontal="left" vertical="center"/>
    </xf>
    <xf numFmtId="0" fontId="22" fillId="0" borderId="0" xfId="1" applyFont="1" applyFill="1" applyBorder="1"/>
    <xf numFmtId="0" fontId="29" fillId="0" borderId="0" xfId="1" applyFont="1" applyFill="1" applyBorder="1"/>
    <xf numFmtId="0" fontId="30" fillId="0" borderId="0" xfId="1" applyFont="1" applyFill="1" applyBorder="1"/>
    <xf numFmtId="0" fontId="22" fillId="6" borderId="0" xfId="1" applyFont="1" applyFill="1" applyBorder="1"/>
    <xf numFmtId="0" fontId="29" fillId="0" borderId="0" xfId="1" applyFont="1" applyFill="1" applyBorder="1" applyAlignment="1">
      <alignment horizontal="center"/>
    </xf>
    <xf numFmtId="0" fontId="32" fillId="0" borderId="0" xfId="1" applyFont="1" applyBorder="1"/>
    <xf numFmtId="0" fontId="34" fillId="0" borderId="0" xfId="2" applyFont="1" applyBorder="1" applyAlignment="1" applyProtection="1">
      <alignment vertical="center"/>
      <protection locked="0" hidden="1"/>
    </xf>
    <xf numFmtId="0" fontId="33" fillId="0" borderId="0" xfId="2" applyFont="1" applyFill="1" applyBorder="1" applyAlignment="1" applyProtection="1">
      <alignment vertical="center"/>
      <protection locked="0" hidden="1"/>
    </xf>
    <xf numFmtId="0" fontId="33" fillId="0" borderId="0" xfId="2" applyFont="1" applyBorder="1" applyAlignment="1" applyProtection="1">
      <alignment vertical="center"/>
      <protection locked="0" hidden="1"/>
    </xf>
    <xf numFmtId="49" fontId="22" fillId="5" borderId="0" xfId="1" applyNumberFormat="1" applyFont="1" applyFill="1" applyBorder="1"/>
    <xf numFmtId="0" fontId="29" fillId="0" borderId="0" xfId="1" applyFont="1" applyBorder="1" applyAlignment="1">
      <alignment horizontal="center"/>
    </xf>
    <xf numFmtId="0" fontId="35" fillId="0" borderId="0" xfId="1" applyFont="1" applyFill="1" applyBorder="1"/>
    <xf numFmtId="0" fontId="29" fillId="0" borderId="0" xfId="1" applyFont="1" applyBorder="1"/>
    <xf numFmtId="0" fontId="36" fillId="5" borderId="0" xfId="1" applyFont="1" applyFill="1" applyBorder="1" applyAlignment="1">
      <alignment vertical="center"/>
    </xf>
    <xf numFmtId="0" fontId="24" fillId="0" borderId="0" xfId="1" applyFont="1" applyBorder="1" applyAlignment="1">
      <alignment horizontal="center"/>
    </xf>
    <xf numFmtId="0" fontId="35" fillId="0" borderId="0" xfId="1" applyFont="1" applyBorder="1"/>
    <xf numFmtId="0" fontId="22" fillId="0" borderId="0" xfId="1" applyFont="1" applyFill="1" applyBorder="1" applyAlignment="1">
      <alignment horizontal="center"/>
    </xf>
    <xf numFmtId="0" fontId="35" fillId="0" borderId="0" xfId="1" applyFont="1" applyFill="1" applyBorder="1" applyAlignment="1">
      <alignment horizontal="left"/>
    </xf>
    <xf numFmtId="0" fontId="36" fillId="0" borderId="0" xfId="1" applyFont="1" applyFill="1" applyBorder="1"/>
    <xf numFmtId="0" fontId="36" fillId="0" borderId="0" xfId="1" quotePrefix="1" applyFont="1" applyFill="1" applyBorder="1" applyAlignment="1">
      <alignment horizontal="left"/>
    </xf>
    <xf numFmtId="4" fontId="35" fillId="0" borderId="0" xfId="8" quotePrefix="1" applyFont="1" applyFill="1" applyBorder="1"/>
    <xf numFmtId="2" fontId="22" fillId="0" borderId="0" xfId="1" applyNumberFormat="1" applyFont="1" applyBorder="1"/>
    <xf numFmtId="0" fontId="24" fillId="8" borderId="0" xfId="1" applyFont="1" applyFill="1" applyBorder="1" applyAlignment="1">
      <alignment horizontal="center"/>
    </xf>
    <xf numFmtId="0" fontId="35" fillId="0" borderId="0" xfId="1" applyFont="1" applyFill="1" applyBorder="1" applyAlignment="1">
      <alignment vertical="top"/>
    </xf>
    <xf numFmtId="0" fontId="36" fillId="0" borderId="0" xfId="1" applyFont="1" applyFill="1" applyBorder="1" applyAlignment="1">
      <alignment horizontal="center"/>
    </xf>
    <xf numFmtId="2" fontId="36" fillId="0" borderId="0" xfId="1" applyNumberFormat="1" applyFont="1" applyFill="1" applyBorder="1" applyAlignment="1">
      <alignment horizontal="center" vertical="center"/>
    </xf>
    <xf numFmtId="164" fontId="22" fillId="0" borderId="0" xfId="9" applyFont="1" applyBorder="1"/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>
      <alignment horizontal="center" vertical="top" wrapText="1"/>
    </xf>
    <xf numFmtId="2" fontId="33" fillId="0" borderId="0" xfId="2" applyNumberFormat="1" applyFont="1" applyBorder="1" applyAlignment="1" applyProtection="1">
      <alignment vertical="center"/>
      <protection locked="0" hidden="1"/>
    </xf>
    <xf numFmtId="1" fontId="33" fillId="0" borderId="0" xfId="2" applyNumberFormat="1" applyFont="1" applyBorder="1" applyAlignment="1" applyProtection="1">
      <alignment horizontal="center" vertical="center"/>
      <protection locked="0" hidden="1"/>
    </xf>
    <xf numFmtId="0" fontId="29" fillId="0" borderId="0" xfId="1" applyFont="1" applyBorder="1" applyAlignment="1">
      <alignment horizontal="left"/>
    </xf>
    <xf numFmtId="0" fontId="36" fillId="0" borderId="0" xfId="1" applyFont="1" applyBorder="1" applyAlignment="1">
      <alignment horizontal="center" vertical="top" wrapText="1"/>
    </xf>
    <xf numFmtId="2" fontId="39" fillId="0" borderId="0" xfId="10" applyNumberFormat="1" applyFont="1" applyBorder="1" applyAlignment="1">
      <alignment horizontal="center" vertical="center"/>
    </xf>
    <xf numFmtId="0" fontId="40" fillId="0" borderId="0" xfId="1" applyFont="1" applyBorder="1"/>
    <xf numFmtId="0" fontId="30" fillId="0" borderId="0" xfId="1" applyFont="1" applyBorder="1"/>
    <xf numFmtId="0" fontId="42" fillId="0" borderId="0" xfId="11" applyFont="1" applyBorder="1" applyAlignment="1">
      <alignment horizontal="left" vertical="center"/>
    </xf>
    <xf numFmtId="0" fontId="43" fillId="0" borderId="0" xfId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24" fillId="0" borderId="0" xfId="1" applyFont="1" applyBorder="1" applyAlignment="1">
      <alignment horizontal="left"/>
    </xf>
    <xf numFmtId="1" fontId="24" fillId="0" borderId="0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left" vertical="top" wrapText="1"/>
    </xf>
    <xf numFmtId="49" fontId="24" fillId="0" borderId="0" xfId="1" applyNumberFormat="1" applyFont="1" applyBorder="1" applyAlignment="1">
      <alignment horizontal="center"/>
    </xf>
    <xf numFmtId="166" fontId="22" fillId="0" borderId="0" xfId="1" applyNumberFormat="1" applyFont="1" applyBorder="1" applyAlignment="1">
      <alignment horizontal="center"/>
    </xf>
    <xf numFmtId="0" fontId="44" fillId="0" borderId="0" xfId="1" applyFont="1" applyFill="1" applyBorder="1"/>
    <xf numFmtId="0" fontId="40" fillId="0" borderId="0" xfId="1" applyFont="1" applyFill="1" applyBorder="1"/>
    <xf numFmtId="0" fontId="40" fillId="0" borderId="0" xfId="1" applyFont="1" applyFill="1" applyBorder="1" applyAlignment="1">
      <alignment horizontal="left"/>
    </xf>
    <xf numFmtId="0" fontId="45" fillId="0" borderId="0" xfId="12" applyFont="1" applyFill="1" applyBorder="1" applyAlignment="1">
      <alignment vertical="top" wrapText="1"/>
    </xf>
    <xf numFmtId="0" fontId="45" fillId="0" borderId="0" xfId="12" applyFont="1" applyFill="1" applyBorder="1" applyAlignment="1">
      <alignment horizontal="left" vertical="center" wrapText="1"/>
    </xf>
    <xf numFmtId="0" fontId="47" fillId="0" borderId="0" xfId="1" applyFont="1" applyFill="1" applyBorder="1" applyAlignment="1">
      <alignment horizontal="center"/>
    </xf>
    <xf numFmtId="0" fontId="40" fillId="0" borderId="0" xfId="1" applyFont="1" applyFill="1" applyBorder="1" applyAlignment="1">
      <alignment horizontal="center"/>
    </xf>
    <xf numFmtId="49" fontId="47" fillId="0" borderId="0" xfId="1" quotePrefix="1" applyNumberFormat="1" applyFont="1" applyFill="1" applyBorder="1" applyAlignment="1">
      <alignment horizontal="center"/>
    </xf>
    <xf numFmtId="0" fontId="43" fillId="0" borderId="0" xfId="1" applyFont="1" applyFill="1" applyBorder="1"/>
    <xf numFmtId="0" fontId="48" fillId="0" borderId="0" xfId="1" applyFont="1" applyFill="1" applyBorder="1"/>
    <xf numFmtId="0" fontId="48" fillId="0" borderId="0" xfId="1" applyFont="1" applyFill="1" applyBorder="1" applyAlignment="1">
      <alignment horizontal="center"/>
    </xf>
    <xf numFmtId="0" fontId="49" fillId="6" borderId="17" xfId="2" applyFont="1" applyFill="1" applyBorder="1" applyAlignment="1" applyProtection="1">
      <alignment vertical="center"/>
      <protection locked="0" hidden="1"/>
    </xf>
    <xf numFmtId="0" fontId="22" fillId="6" borderId="22" xfId="1" applyFont="1" applyFill="1" applyBorder="1"/>
    <xf numFmtId="0" fontId="36" fillId="0" borderId="0" xfId="1" applyFont="1" applyFill="1" applyBorder="1" applyAlignment="1">
      <alignment horizontal="left"/>
    </xf>
    <xf numFmtId="0" fontId="49" fillId="6" borderId="16" xfId="2" applyFont="1" applyFill="1" applyBorder="1" applyAlignment="1" applyProtection="1">
      <alignment vertical="center"/>
      <protection locked="0" hidden="1"/>
    </xf>
    <xf numFmtId="0" fontId="22" fillId="6" borderId="23" xfId="1" applyFont="1" applyFill="1" applyBorder="1"/>
    <xf numFmtId="0" fontId="22" fillId="0" borderId="0" xfId="1" applyFont="1" applyFill="1" applyBorder="1" applyAlignment="1">
      <alignment horizontal="left"/>
    </xf>
    <xf numFmtId="0" fontId="49" fillId="6" borderId="16" xfId="2" applyFont="1" applyFill="1" applyBorder="1" applyAlignment="1" applyProtection="1">
      <alignment vertical="center"/>
      <protection hidden="1"/>
    </xf>
    <xf numFmtId="0" fontId="22" fillId="6" borderId="24" xfId="1" applyFont="1" applyFill="1" applyBorder="1"/>
    <xf numFmtId="0" fontId="49" fillId="0" borderId="0" xfId="1" applyFont="1" applyFill="1" applyBorder="1"/>
    <xf numFmtId="0" fontId="43" fillId="0" borderId="0" xfId="1" applyFont="1" applyBorder="1"/>
    <xf numFmtId="14" fontId="52" fillId="0" borderId="0" xfId="13" applyNumberFormat="1" applyFont="1" applyBorder="1"/>
    <xf numFmtId="0" fontId="53" fillId="0" borderId="0" xfId="1" applyFont="1" applyBorder="1" applyAlignment="1">
      <alignment horizontal="left" vertical="center"/>
    </xf>
    <xf numFmtId="0" fontId="54" fillId="0" borderId="0" xfId="14" applyFont="1" applyFill="1" applyBorder="1" applyAlignment="1"/>
    <xf numFmtId="0" fontId="22" fillId="6" borderId="0" xfId="1" applyFont="1" applyFill="1" applyBorder="1" applyAlignment="1">
      <alignment horizontal="right" indent="2"/>
    </xf>
    <xf numFmtId="0" fontId="22" fillId="6" borderId="0" xfId="1" applyFont="1" applyFill="1" applyBorder="1" applyAlignment="1">
      <alignment horizontal="left"/>
    </xf>
    <xf numFmtId="0" fontId="55" fillId="0" borderId="0" xfId="15" applyFont="1" applyBorder="1"/>
    <xf numFmtId="0" fontId="56" fillId="0" borderId="0" xfId="1" applyFont="1" applyBorder="1" applyAlignment="1">
      <alignment vertical="top" wrapText="1"/>
    </xf>
    <xf numFmtId="0" fontId="49" fillId="0" borderId="0" xfId="1" applyFont="1" applyBorder="1"/>
    <xf numFmtId="0" fontId="48" fillId="0" borderId="0" xfId="1" applyFont="1" applyBorder="1" applyAlignment="1">
      <alignment horizontal="left"/>
    </xf>
    <xf numFmtId="0" fontId="43" fillId="0" borderId="0" xfId="1" applyFont="1" applyBorder="1" applyAlignment="1">
      <alignment vertical="top" wrapText="1"/>
    </xf>
    <xf numFmtId="0" fontId="30" fillId="0" borderId="0" xfId="1" applyFont="1" applyBorder="1" applyAlignment="1">
      <alignment vertical="top" wrapText="1"/>
    </xf>
    <xf numFmtId="2" fontId="36" fillId="0" borderId="0" xfId="1" applyNumberFormat="1" applyFont="1" applyBorder="1" applyAlignment="1">
      <alignment horizontal="center" vertical="top" wrapText="1"/>
    </xf>
    <xf numFmtId="0" fontId="36" fillId="0" borderId="0" xfId="1" applyFont="1" applyBorder="1" applyAlignment="1">
      <alignment horizontal="center"/>
    </xf>
    <xf numFmtId="0" fontId="43" fillId="0" borderId="0" xfId="1" applyFont="1" applyBorder="1" applyAlignment="1">
      <alignment horizontal="center"/>
    </xf>
    <xf numFmtId="0" fontId="57" fillId="0" borderId="0" xfId="1" applyFont="1" applyBorder="1" applyAlignment="1">
      <alignment vertical="top" wrapText="1"/>
    </xf>
    <xf numFmtId="0" fontId="57" fillId="0" borderId="0" xfId="1" applyFont="1" applyBorder="1" applyAlignment="1">
      <alignment horizontal="center" vertical="top" wrapText="1"/>
    </xf>
    <xf numFmtId="0" fontId="29" fillId="0" borderId="0" xfId="1" applyFont="1" applyBorder="1" applyAlignment="1">
      <alignment vertical="top" wrapText="1"/>
    </xf>
    <xf numFmtId="0" fontId="58" fillId="0" borderId="0" xfId="1" applyFont="1" applyBorder="1" applyAlignment="1">
      <alignment horizontal="center" vertical="top" wrapText="1"/>
    </xf>
    <xf numFmtId="0" fontId="43" fillId="0" borderId="0" xfId="1" applyFont="1" applyBorder="1" applyAlignment="1">
      <alignment horizontal="center" vertical="top" wrapText="1"/>
    </xf>
    <xf numFmtId="0" fontId="59" fillId="0" borderId="0" xfId="1" applyFont="1" applyBorder="1" applyAlignment="1">
      <alignment horizontal="center" vertical="top" wrapText="1"/>
    </xf>
    <xf numFmtId="0" fontId="43" fillId="0" borderId="0" xfId="1" applyFont="1" applyFill="1" applyAlignment="1">
      <alignment vertical="center"/>
    </xf>
    <xf numFmtId="0" fontId="43" fillId="0" borderId="0" xfId="1" applyFont="1" applyFill="1" applyAlignment="1">
      <alignment horizontal="left" vertical="center"/>
    </xf>
    <xf numFmtId="0" fontId="30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43" fillId="0" borderId="0" xfId="1" applyFont="1" applyFill="1" applyBorder="1" applyAlignment="1">
      <alignment vertical="center"/>
    </xf>
    <xf numFmtId="0" fontId="30" fillId="0" borderId="0" xfId="1" applyFont="1" applyFill="1" applyAlignment="1">
      <alignment vertical="center"/>
    </xf>
    <xf numFmtId="0" fontId="49" fillId="0" borderId="0" xfId="1" applyFont="1" applyFill="1" applyAlignment="1">
      <alignment vertical="center"/>
    </xf>
    <xf numFmtId="0" fontId="60" fillId="0" borderId="0" xfId="1" applyFont="1" applyFill="1" applyBorder="1" applyAlignment="1">
      <alignment vertical="center" wrapText="1"/>
    </xf>
    <xf numFmtId="0" fontId="53" fillId="0" borderId="0" xfId="1" applyFont="1" applyFill="1" applyAlignment="1">
      <alignment vertical="center"/>
    </xf>
    <xf numFmtId="0" fontId="43" fillId="0" borderId="0" xfId="1" applyFont="1" applyFill="1" applyAlignment="1">
      <alignment horizontal="center" vertical="center"/>
    </xf>
    <xf numFmtId="4" fontId="43" fillId="0" borderId="0" xfId="8" applyFont="1" applyFill="1" applyBorder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61" fillId="0" borderId="0" xfId="16" applyFont="1"/>
    <xf numFmtId="0" fontId="57" fillId="0" borderId="0" xfId="1" applyFont="1" applyFill="1" applyAlignment="1">
      <alignment vertical="center"/>
    </xf>
    <xf numFmtId="14" fontId="57" fillId="0" borderId="0" xfId="1" applyNumberFormat="1" applyFont="1" applyFill="1" applyAlignment="1">
      <alignment horizontal="center" vertical="center"/>
    </xf>
    <xf numFmtId="0" fontId="57" fillId="0" borderId="0" xfId="1" applyFont="1" applyFill="1" applyAlignment="1">
      <alignment horizontal="left" vertical="center"/>
    </xf>
    <xf numFmtId="0" fontId="62" fillId="0" borderId="0" xfId="1" applyFont="1" applyFill="1" applyAlignment="1">
      <alignment horizontal="center" vertical="center"/>
    </xf>
    <xf numFmtId="0" fontId="63" fillId="0" borderId="0" xfId="1" applyFont="1" applyFill="1" applyAlignment="1">
      <alignment horizontal="left" vertical="center" indent="12"/>
    </xf>
    <xf numFmtId="0" fontId="57" fillId="0" borderId="0" xfId="1" applyFont="1" applyFill="1" applyAlignment="1">
      <alignment horizontal="center" vertical="center"/>
    </xf>
    <xf numFmtId="4" fontId="57" fillId="0" borderId="0" xfId="8" applyFont="1" applyFill="1" applyBorder="1" applyAlignment="1">
      <alignment vertical="center"/>
    </xf>
    <xf numFmtId="0" fontId="57" fillId="0" borderId="0" xfId="1" applyFont="1" applyFill="1" applyAlignment="1">
      <alignment horizontal="left" vertical="center" indent="12"/>
    </xf>
    <xf numFmtId="0" fontId="43" fillId="0" borderId="0" xfId="1" applyFont="1" applyFill="1" applyAlignment="1">
      <alignment horizontal="right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left" vertical="center"/>
    </xf>
    <xf numFmtId="0" fontId="35" fillId="0" borderId="0" xfId="1" applyFont="1" applyFill="1" applyAlignment="1">
      <alignment vertical="center"/>
    </xf>
    <xf numFmtId="2" fontId="35" fillId="0" borderId="0" xfId="17" applyNumberFormat="1" applyFont="1" applyFill="1" applyBorder="1" applyAlignment="1">
      <alignment vertical="center"/>
    </xf>
    <xf numFmtId="0" fontId="35" fillId="0" borderId="0" xfId="1" applyNumberFormat="1" applyFont="1" applyFill="1" applyAlignment="1">
      <alignment vertical="center"/>
    </xf>
    <xf numFmtId="2" fontId="35" fillId="0" borderId="0" xfId="17" applyNumberFormat="1" applyFont="1" applyFill="1" applyBorder="1" applyAlignment="1">
      <alignment horizontal="left" vertical="center"/>
    </xf>
    <xf numFmtId="0" fontId="43" fillId="0" borderId="0" xfId="1" applyFont="1" applyFill="1" applyAlignment="1">
      <alignment vertical="center" wrapText="1"/>
    </xf>
    <xf numFmtId="1" fontId="43" fillId="0" borderId="0" xfId="1" applyNumberFormat="1" applyFont="1" applyFill="1" applyAlignment="1">
      <alignment horizontal="center" vertical="center"/>
    </xf>
    <xf numFmtId="0" fontId="43" fillId="0" borderId="0" xfId="1" applyNumberFormat="1" applyFont="1" applyFill="1" applyAlignment="1">
      <alignment vertical="center"/>
    </xf>
    <xf numFmtId="2" fontId="43" fillId="0" borderId="0" xfId="17" applyNumberFormat="1" applyFont="1" applyFill="1" applyBorder="1" applyAlignment="1">
      <alignment vertical="center"/>
    </xf>
    <xf numFmtId="2" fontId="43" fillId="0" borderId="0" xfId="17" applyNumberFormat="1" applyFont="1" applyFill="1" applyBorder="1" applyAlignment="1">
      <alignment horizontal="center" vertical="center"/>
    </xf>
    <xf numFmtId="1" fontId="43" fillId="0" borderId="0" xfId="1" applyNumberFormat="1" applyFont="1" applyFill="1" applyAlignment="1">
      <alignment horizontal="left" vertical="center"/>
    </xf>
    <xf numFmtId="0" fontId="43" fillId="0" borderId="0" xfId="1" applyNumberFormat="1" applyFont="1" applyFill="1" applyAlignment="1">
      <alignment horizontal="right" vertical="center"/>
    </xf>
    <xf numFmtId="166" fontId="43" fillId="0" borderId="0" xfId="17" applyNumberFormat="1" applyFont="1" applyFill="1" applyBorder="1" applyAlignment="1">
      <alignment horizontal="center" vertical="center"/>
    </xf>
    <xf numFmtId="0" fontId="53" fillId="0" borderId="0" xfId="1" applyFont="1" applyFill="1" applyBorder="1" applyAlignment="1">
      <alignment vertical="center"/>
    </xf>
    <xf numFmtId="1" fontId="53" fillId="0" borderId="0" xfId="1" applyNumberFormat="1" applyFont="1" applyFill="1" applyAlignment="1">
      <alignment horizontal="center" vertical="center"/>
    </xf>
    <xf numFmtId="1" fontId="53" fillId="0" borderId="0" xfId="1" applyNumberFormat="1" applyFont="1" applyFill="1" applyAlignment="1">
      <alignment horizontal="left" vertical="center"/>
    </xf>
    <xf numFmtId="0" fontId="53" fillId="0" borderId="0" xfId="1" applyNumberFormat="1" applyFont="1" applyFill="1" applyAlignment="1">
      <alignment horizontal="center" vertical="center"/>
    </xf>
    <xf numFmtId="2" fontId="53" fillId="0" borderId="0" xfId="17" applyNumberFormat="1" applyFont="1" applyFill="1" applyBorder="1" applyAlignment="1">
      <alignment vertical="center"/>
    </xf>
    <xf numFmtId="166" fontId="53" fillId="0" borderId="0" xfId="17" applyNumberFormat="1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/>
    </xf>
    <xf numFmtId="1" fontId="44" fillId="0" borderId="0" xfId="1" applyNumberFormat="1" applyFont="1" applyFill="1" applyAlignment="1">
      <alignment horizontal="center" vertical="center"/>
    </xf>
    <xf numFmtId="1" fontId="44" fillId="0" borderId="0" xfId="1" applyNumberFormat="1" applyFont="1" applyFill="1" applyAlignment="1">
      <alignment horizontal="left" vertical="center"/>
    </xf>
    <xf numFmtId="0" fontId="44" fillId="0" borderId="0" xfId="1" applyFont="1" applyFill="1" applyAlignment="1">
      <alignment vertical="center"/>
    </xf>
    <xf numFmtId="2" fontId="44" fillId="0" borderId="0" xfId="17" applyNumberFormat="1" applyFont="1" applyFill="1" applyBorder="1" applyAlignment="1">
      <alignment vertical="center"/>
    </xf>
    <xf numFmtId="166" fontId="44" fillId="0" borderId="0" xfId="17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>
      <alignment vertical="center"/>
    </xf>
    <xf numFmtId="4" fontId="44" fillId="0" borderId="0" xfId="8" applyFont="1" applyFill="1" applyBorder="1" applyAlignment="1">
      <alignment vertical="center"/>
    </xf>
    <xf numFmtId="0" fontId="47" fillId="0" borderId="0" xfId="1" applyFont="1" applyFill="1" applyAlignment="1">
      <alignment horizontal="center" vertical="center"/>
    </xf>
    <xf numFmtId="1" fontId="53" fillId="0" borderId="0" xfId="1" applyNumberFormat="1" applyFont="1" applyFill="1" applyBorder="1" applyAlignment="1">
      <alignment horizontal="center" vertical="center"/>
    </xf>
    <xf numFmtId="0" fontId="64" fillId="0" borderId="0" xfId="16" applyFont="1" applyAlignment="1">
      <alignment horizontal="left" vertical="center"/>
    </xf>
    <xf numFmtId="0" fontId="23" fillId="0" borderId="0" xfId="16" applyAlignment="1">
      <alignment horizontal="left" vertical="center"/>
    </xf>
    <xf numFmtId="166" fontId="53" fillId="0" borderId="0" xfId="1" applyNumberFormat="1" applyFont="1" applyFill="1" applyBorder="1" applyAlignment="1">
      <alignment horizontal="center" vertical="center"/>
    </xf>
    <xf numFmtId="0" fontId="44" fillId="0" borderId="0" xfId="1" applyNumberFormat="1" applyFont="1" applyFill="1" applyAlignment="1">
      <alignment horizontal="center" vertical="center"/>
    </xf>
    <xf numFmtId="2" fontId="44" fillId="0" borderId="0" xfId="17" applyNumberFormat="1" applyFont="1" applyFill="1" applyBorder="1" applyAlignment="1">
      <alignment horizontal="center" vertical="center"/>
    </xf>
    <xf numFmtId="1" fontId="57" fillId="0" borderId="0" xfId="1" applyNumberFormat="1" applyFont="1" applyFill="1" applyAlignment="1">
      <alignment horizontal="left" vertical="center"/>
    </xf>
    <xf numFmtId="3" fontId="43" fillId="0" borderId="0" xfId="1" applyNumberFormat="1" applyFont="1" applyFill="1" applyBorder="1" applyAlignment="1">
      <alignment vertical="center"/>
    </xf>
    <xf numFmtId="3" fontId="43" fillId="0" borderId="0" xfId="1" applyNumberFormat="1" applyFont="1" applyFill="1" applyBorder="1" applyAlignment="1">
      <alignment horizontal="center" vertical="center"/>
    </xf>
    <xf numFmtId="0" fontId="43" fillId="0" borderId="0" xfId="1" applyFont="1" applyFill="1" applyAlignment="1">
      <alignment horizontal="center" vertical="top"/>
    </xf>
    <xf numFmtId="0" fontId="43" fillId="0" borderId="0" xfId="1" applyFont="1" applyFill="1" applyAlignment="1">
      <alignment horizontal="left" vertical="top"/>
    </xf>
    <xf numFmtId="0" fontId="57" fillId="0" borderId="0" xfId="1" applyFont="1" applyFill="1" applyAlignment="1">
      <alignment horizontal="right" vertical="center"/>
    </xf>
    <xf numFmtId="0" fontId="43" fillId="0" borderId="0" xfId="1" applyFont="1" applyFill="1" applyAlignment="1">
      <alignment vertical="top"/>
    </xf>
    <xf numFmtId="0" fontId="65" fillId="0" borderId="0" xfId="1" applyFont="1" applyFill="1" applyAlignment="1">
      <alignment vertical="center"/>
    </xf>
    <xf numFmtId="0" fontId="63" fillId="0" borderId="0" xfId="1" applyFont="1"/>
    <xf numFmtId="0" fontId="43" fillId="0" borderId="0" xfId="1" applyFont="1"/>
    <xf numFmtId="0" fontId="43" fillId="0" borderId="0" xfId="1" applyFont="1" applyAlignment="1">
      <alignment horizontal="left"/>
    </xf>
    <xf numFmtId="0" fontId="66" fillId="0" borderId="0" xfId="1" applyFont="1"/>
    <xf numFmtId="0" fontId="67" fillId="0" borderId="0" xfId="1" applyFont="1"/>
    <xf numFmtId="2" fontId="57" fillId="0" borderId="0" xfId="1" applyNumberFormat="1" applyFont="1" applyAlignment="1">
      <alignment horizontal="left" vertical="center"/>
    </xf>
    <xf numFmtId="2" fontId="57" fillId="0" borderId="0" xfId="1" applyNumberFormat="1" applyFont="1" applyAlignment="1">
      <alignment vertical="center"/>
    </xf>
    <xf numFmtId="0" fontId="57" fillId="0" borderId="0" xfId="1" applyFont="1"/>
    <xf numFmtId="0" fontId="57" fillId="0" borderId="0" xfId="1" applyFont="1" applyAlignment="1">
      <alignment horizontal="left"/>
    </xf>
    <xf numFmtId="1" fontId="57" fillId="0" borderId="0" xfId="1" applyNumberFormat="1" applyFont="1" applyAlignment="1">
      <alignment horizontal="right"/>
    </xf>
    <xf numFmtId="1" fontId="57" fillId="0" borderId="0" xfId="1" applyNumberFormat="1" applyFont="1" applyAlignment="1">
      <alignment horizontal="center" vertical="center"/>
    </xf>
    <xf numFmtId="1" fontId="63" fillId="0" borderId="0" xfId="1" applyNumberFormat="1" applyFont="1" applyAlignment="1">
      <alignment horizontal="center" vertical="center"/>
    </xf>
    <xf numFmtId="166" fontId="57" fillId="0" borderId="0" xfId="1" applyNumberFormat="1" applyFont="1" applyAlignment="1">
      <alignment horizontal="center" vertical="center"/>
    </xf>
    <xf numFmtId="2" fontId="43" fillId="0" borderId="0" xfId="1" applyNumberFormat="1" applyFont="1" applyAlignment="1">
      <alignment horizontal="right" vertical="center"/>
    </xf>
    <xf numFmtId="2" fontId="43" fillId="0" borderId="0" xfId="1" applyNumberFormat="1" applyFont="1" applyAlignment="1">
      <alignment vertical="center"/>
    </xf>
    <xf numFmtId="2" fontId="53" fillId="0" borderId="0" xfId="1" applyNumberFormat="1" applyFont="1" applyAlignment="1">
      <alignment horizontal="right" vertical="center"/>
    </xf>
    <xf numFmtId="1" fontId="53" fillId="0" borderId="0" xfId="1" applyNumberFormat="1" applyFont="1" applyAlignment="1">
      <alignment horizontal="center" vertical="center"/>
    </xf>
    <xf numFmtId="166" fontId="53" fillId="0" borderId="0" xfId="1" applyNumberFormat="1" applyFont="1" applyAlignment="1">
      <alignment horizontal="center" vertical="center"/>
    </xf>
    <xf numFmtId="0" fontId="57" fillId="0" borderId="0" xfId="1" applyFont="1" applyAlignment="1">
      <alignment horizontal="right" vertical="center"/>
    </xf>
    <xf numFmtId="0" fontId="63" fillId="0" borderId="0" xfId="1" applyFont="1" applyAlignment="1">
      <alignment horizontal="center" vertical="center"/>
    </xf>
    <xf numFmtId="2" fontId="57" fillId="0" borderId="0" xfId="1" applyNumberFormat="1" applyFont="1" applyAlignment="1">
      <alignment horizontal="left" indent="5"/>
    </xf>
    <xf numFmtId="49" fontId="57" fillId="0" borderId="0" xfId="1" quotePrefix="1" applyNumberFormat="1" applyFont="1" applyBorder="1" applyAlignment="1">
      <alignment horizontal="center" vertical="top" wrapText="1"/>
    </xf>
    <xf numFmtId="1" fontId="57" fillId="0" borderId="0" xfId="1" applyNumberFormat="1" applyFont="1" applyAlignment="1">
      <alignment horizontal="right" vertical="center"/>
    </xf>
    <xf numFmtId="0" fontId="57" fillId="0" borderId="0" xfId="1" applyFont="1" applyAlignment="1">
      <alignment vertical="center"/>
    </xf>
    <xf numFmtId="2" fontId="43" fillId="0" borderId="0" xfId="1" applyNumberFormat="1" applyFont="1" applyAlignment="1">
      <alignment horizontal="left" indent="4"/>
    </xf>
    <xf numFmtId="2" fontId="43" fillId="0" borderId="0" xfId="1" applyNumberFormat="1" applyFont="1" applyAlignment="1">
      <alignment horizontal="left"/>
    </xf>
    <xf numFmtId="0" fontId="49" fillId="0" borderId="0" xfId="1" applyFont="1"/>
    <xf numFmtId="0" fontId="30" fillId="0" borderId="0" xfId="1" applyFont="1" applyAlignment="1">
      <alignment horizontal="left"/>
    </xf>
    <xf numFmtId="0" fontId="30" fillId="0" borderId="0" xfId="1" applyFont="1"/>
    <xf numFmtId="1" fontId="43" fillId="0" borderId="0" xfId="1" applyNumberFormat="1" applyFont="1" applyAlignment="1">
      <alignment horizontal="center"/>
    </xf>
    <xf numFmtId="2" fontId="43" fillId="0" borderId="0" xfId="1" applyNumberFormat="1" applyFont="1" applyAlignment="1"/>
    <xf numFmtId="2" fontId="43" fillId="0" borderId="0" xfId="1" applyNumberFormat="1" applyFont="1" applyAlignment="1">
      <alignment horizontal="right"/>
    </xf>
    <xf numFmtId="0" fontId="43" fillId="0" borderId="0" xfId="1" applyFont="1" applyAlignment="1">
      <alignment horizontal="right" vertical="top"/>
    </xf>
    <xf numFmtId="0" fontId="69" fillId="0" borderId="0" xfId="1" applyFont="1"/>
    <xf numFmtId="14" fontId="43" fillId="0" borderId="0" xfId="1" applyNumberFormat="1" applyFont="1" applyFill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49" fontId="43" fillId="0" borderId="0" xfId="1" applyNumberFormat="1" applyFont="1" applyFill="1" applyAlignment="1">
      <alignment horizontal="center" vertical="top"/>
    </xf>
    <xf numFmtId="49" fontId="22" fillId="6" borderId="0" xfId="1" applyNumberFormat="1" applyFont="1" applyFill="1" applyBorder="1"/>
    <xf numFmtId="0" fontId="16" fillId="2" borderId="7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8" xfId="0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2" fontId="16" fillId="2" borderId="0" xfId="0" applyNumberFormat="1" applyFont="1" applyFill="1" applyBorder="1" applyAlignment="1">
      <alignment vertical="center"/>
    </xf>
    <xf numFmtId="1" fontId="16" fillId="2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" fontId="17" fillId="2" borderId="7" xfId="0" applyNumberFormat="1" applyFont="1" applyFill="1" applyBorder="1" applyAlignment="1">
      <alignment vertical="center"/>
    </xf>
    <xf numFmtId="1" fontId="17" fillId="2" borderId="0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1" fontId="17" fillId="2" borderId="0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22" fillId="0" borderId="0" xfId="1" applyFont="1" applyBorder="1" applyAlignment="1">
      <alignment horizontal="center"/>
    </xf>
    <xf numFmtId="0" fontId="24" fillId="9" borderId="17" xfId="2" applyFont="1" applyFill="1" applyBorder="1" applyAlignment="1" applyProtection="1">
      <alignment horizontal="left" vertical="center"/>
      <protection locked="0" hidden="1"/>
    </xf>
    <xf numFmtId="0" fontId="24" fillId="10" borderId="40" xfId="2" applyFont="1" applyFill="1" applyBorder="1" applyAlignment="1" applyProtection="1">
      <alignment horizontal="left" vertical="center"/>
      <protection locked="0" hidden="1"/>
    </xf>
    <xf numFmtId="0" fontId="24" fillId="11" borderId="40" xfId="2" applyFont="1" applyFill="1" applyBorder="1" applyAlignment="1" applyProtection="1">
      <alignment horizontal="left" vertical="center"/>
      <protection locked="0" hidden="1"/>
    </xf>
    <xf numFmtId="0" fontId="24" fillId="7" borderId="40" xfId="1" applyFont="1" applyFill="1" applyBorder="1" applyAlignment="1">
      <alignment horizontal="left" vertical="center"/>
    </xf>
    <xf numFmtId="0" fontId="22" fillId="9" borderId="16" xfId="16" applyFont="1" applyFill="1" applyBorder="1" applyAlignment="1">
      <alignment horizontal="left" vertical="center"/>
    </xf>
    <xf numFmtId="0" fontId="22" fillId="10" borderId="41" xfId="16" applyFont="1" applyFill="1" applyBorder="1" applyAlignment="1">
      <alignment horizontal="left" vertical="center"/>
    </xf>
    <xf numFmtId="0" fontId="22" fillId="11" borderId="41" xfId="16" applyFont="1" applyFill="1" applyBorder="1" applyAlignment="1">
      <alignment horizontal="left" vertical="center"/>
    </xf>
    <xf numFmtId="0" fontId="22" fillId="7" borderId="41" xfId="1" applyFont="1" applyFill="1" applyBorder="1" applyAlignment="1">
      <alignment horizontal="left" vertical="center"/>
    </xf>
    <xf numFmtId="0" fontId="22" fillId="12" borderId="41" xfId="1" applyFont="1" applyFill="1" applyBorder="1" applyAlignment="1">
      <alignment horizontal="left" vertical="center"/>
    </xf>
    <xf numFmtId="0" fontId="22" fillId="9" borderId="16" xfId="4" applyFont="1" applyFill="1" applyBorder="1" applyAlignment="1" applyProtection="1">
      <alignment horizontal="left" vertical="center"/>
      <protection hidden="1"/>
    </xf>
    <xf numFmtId="0" fontId="22" fillId="10" borderId="41" xfId="4" applyFont="1" applyFill="1" applyBorder="1" applyAlignment="1" applyProtection="1">
      <alignment horizontal="left" vertical="center"/>
      <protection hidden="1"/>
    </xf>
    <xf numFmtId="0" fontId="22" fillId="11" borderId="41" xfId="4" applyFont="1" applyFill="1" applyBorder="1" applyAlignment="1" applyProtection="1">
      <alignment horizontal="left" vertical="center"/>
      <protection hidden="1"/>
    </xf>
    <xf numFmtId="0" fontId="22" fillId="9" borderId="19" xfId="5" applyFont="1" applyFill="1" applyBorder="1" applyAlignment="1">
      <alignment horizontal="left" vertical="center"/>
    </xf>
    <xf numFmtId="0" fontId="22" fillId="10" borderId="42" xfId="5" applyFont="1" applyFill="1" applyBorder="1" applyAlignment="1">
      <alignment horizontal="left" vertical="center"/>
    </xf>
    <xf numFmtId="0" fontId="22" fillId="11" borderId="42" xfId="5" applyFont="1" applyFill="1" applyBorder="1" applyAlignment="1">
      <alignment horizontal="left" vertical="center"/>
    </xf>
    <xf numFmtId="0" fontId="22" fillId="7" borderId="42" xfId="5" applyFont="1" applyFill="1" applyBorder="1" applyAlignment="1">
      <alignment horizontal="left" vertical="center"/>
    </xf>
    <xf numFmtId="0" fontId="22" fillId="12" borderId="42" xfId="6" applyFont="1" applyFill="1" applyBorder="1" applyAlignment="1">
      <alignment horizontal="left" vertical="center"/>
    </xf>
    <xf numFmtId="0" fontId="28" fillId="7" borderId="0" xfId="16" applyFont="1" applyFill="1" applyBorder="1"/>
    <xf numFmtId="0" fontId="28" fillId="0" borderId="0" xfId="16" applyFont="1" applyBorder="1"/>
    <xf numFmtId="0" fontId="24" fillId="9" borderId="17" xfId="16" applyFont="1" applyFill="1" applyBorder="1" applyAlignment="1">
      <alignment horizontal="left" vertical="center"/>
    </xf>
    <xf numFmtId="0" fontId="24" fillId="10" borderId="17" xfId="16" applyFont="1" applyFill="1" applyBorder="1" applyAlignment="1">
      <alignment horizontal="left" vertical="center"/>
    </xf>
    <xf numFmtId="0" fontId="24" fillId="11" borderId="17" xfId="16" applyFont="1" applyFill="1" applyBorder="1" applyAlignment="1">
      <alignment horizontal="left" vertical="center"/>
    </xf>
    <xf numFmtId="0" fontId="24" fillId="7" borderId="17" xfId="16" applyFont="1" applyFill="1" applyBorder="1" applyAlignment="1">
      <alignment horizontal="left" vertical="center"/>
    </xf>
    <xf numFmtId="0" fontId="22" fillId="7" borderId="41" xfId="16" applyFont="1" applyFill="1" applyBorder="1" applyAlignment="1">
      <alignment horizontal="left" vertical="center"/>
    </xf>
    <xf numFmtId="0" fontId="22" fillId="12" borderId="41" xfId="16" applyFont="1" applyFill="1" applyBorder="1" applyAlignment="1">
      <alignment horizontal="left" vertical="center"/>
    </xf>
    <xf numFmtId="0" fontId="23" fillId="0" borderId="0" xfId="81" applyFont="1" applyBorder="1" applyAlignment="1" applyProtection="1">
      <alignment vertical="center"/>
      <protection locked="0" hidden="1"/>
    </xf>
    <xf numFmtId="0" fontId="23" fillId="7" borderId="0" xfId="81" applyFont="1" applyFill="1" applyBorder="1" applyAlignment="1" applyProtection="1">
      <alignment vertical="center"/>
      <protection locked="0" hidden="1"/>
    </xf>
    <xf numFmtId="0" fontId="22" fillId="10" borderId="42" xfId="16" applyFont="1" applyFill="1" applyBorder="1" applyAlignment="1">
      <alignment horizontal="left" vertical="center"/>
    </xf>
    <xf numFmtId="0" fontId="22" fillId="7" borderId="42" xfId="16" applyFont="1" applyFill="1" applyBorder="1" applyAlignment="1">
      <alignment horizontal="left" vertical="center"/>
    </xf>
    <xf numFmtId="0" fontId="26" fillId="0" borderId="0" xfId="16" applyFont="1" applyBorder="1"/>
    <xf numFmtId="0" fontId="22" fillId="5" borderId="17" xfId="1" applyFont="1" applyFill="1" applyBorder="1"/>
    <xf numFmtId="0" fontId="22" fillId="5" borderId="18" xfId="1" applyFont="1" applyFill="1" applyBorder="1"/>
    <xf numFmtId="0" fontId="22" fillId="0" borderId="16" xfId="1" applyFont="1" applyBorder="1"/>
    <xf numFmtId="0" fontId="22" fillId="0" borderId="19" xfId="1" applyFont="1" applyBorder="1"/>
    <xf numFmtId="0" fontId="22" fillId="9" borderId="0" xfId="1" applyFont="1" applyFill="1" applyBorder="1"/>
    <xf numFmtId="0" fontId="22" fillId="0" borderId="23" xfId="1" applyFont="1" applyFill="1" applyBorder="1"/>
    <xf numFmtId="0" fontId="22" fillId="10" borderId="0" xfId="1" applyFont="1" applyFill="1" applyBorder="1"/>
    <xf numFmtId="49" fontId="22" fillId="5" borderId="20" xfId="1" applyNumberFormat="1" applyFont="1" applyFill="1" applyBorder="1"/>
    <xf numFmtId="14" fontId="35" fillId="0" borderId="20" xfId="1" applyNumberFormat="1" applyFont="1" applyFill="1" applyBorder="1" applyAlignment="1">
      <alignment horizontal="left" vertical="center"/>
    </xf>
    <xf numFmtId="0" fontId="22" fillId="0" borderId="20" xfId="1" applyFont="1" applyFill="1" applyBorder="1"/>
    <xf numFmtId="0" fontId="22" fillId="0" borderId="24" xfId="1" applyFont="1" applyFill="1" applyBorder="1"/>
    <xf numFmtId="0" fontId="35" fillId="10" borderId="0" xfId="1" applyFont="1" applyFill="1" applyBorder="1"/>
    <xf numFmtId="0" fontId="22" fillId="11" borderId="0" xfId="1" applyFont="1" applyFill="1" applyBorder="1"/>
    <xf numFmtId="0" fontId="22" fillId="13" borderId="0" xfId="1" applyFont="1" applyFill="1" applyBorder="1" applyAlignment="1">
      <alignment vertical="center"/>
    </xf>
    <xf numFmtId="0" fontId="22" fillId="13" borderId="0" xfId="1" applyFont="1" applyFill="1" applyBorder="1"/>
    <xf numFmtId="0" fontId="35" fillId="7" borderId="0" xfId="1" applyFont="1" applyFill="1" applyBorder="1"/>
    <xf numFmtId="0" fontId="22" fillId="14" borderId="0" xfId="1" applyFont="1" applyFill="1" applyBorder="1"/>
    <xf numFmtId="0" fontId="35" fillId="14" borderId="0" xfId="1" applyFont="1" applyFill="1" applyBorder="1"/>
    <xf numFmtId="0" fontId="37" fillId="0" borderId="0" xfId="16" applyFont="1" applyBorder="1" applyAlignment="1">
      <alignment vertical="center" wrapText="1"/>
    </xf>
    <xf numFmtId="0" fontId="37" fillId="0" borderId="0" xfId="16" applyFont="1" applyBorder="1" applyAlignment="1">
      <alignment horizontal="center"/>
    </xf>
    <xf numFmtId="0" fontId="37" fillId="0" borderId="0" xfId="16" applyFont="1" applyBorder="1"/>
    <xf numFmtId="0" fontId="38" fillId="0" borderId="0" xfId="16" applyFont="1" applyBorder="1" applyAlignment="1">
      <alignment vertical="center" wrapText="1"/>
    </xf>
    <xf numFmtId="0" fontId="22" fillId="9" borderId="17" xfId="2" applyFont="1" applyFill="1" applyBorder="1" applyAlignment="1" applyProtection="1">
      <alignment vertical="center"/>
      <protection locked="0" hidden="1"/>
    </xf>
    <xf numFmtId="0" fontId="22" fillId="9" borderId="18" xfId="16" applyFont="1" applyFill="1" applyBorder="1" applyAlignment="1">
      <alignment vertical="center" wrapText="1"/>
    </xf>
    <xf numFmtId="0" fontId="22" fillId="9" borderId="18" xfId="1" applyFont="1" applyFill="1" applyBorder="1"/>
    <xf numFmtId="0" fontId="22" fillId="9" borderId="18" xfId="2" applyFont="1" applyFill="1" applyBorder="1" applyAlignment="1" applyProtection="1">
      <alignment horizontal="center" vertical="center"/>
      <protection locked="0" hidden="1"/>
    </xf>
    <xf numFmtId="0" fontId="22" fillId="9" borderId="18" xfId="2" applyFont="1" applyFill="1" applyBorder="1" applyAlignment="1" applyProtection="1">
      <alignment horizontal="left" vertical="center"/>
      <protection locked="0" hidden="1"/>
    </xf>
    <xf numFmtId="0" fontId="22" fillId="9" borderId="18" xfId="16" applyFont="1" applyFill="1" applyBorder="1"/>
    <xf numFmtId="49" fontId="22" fillId="9" borderId="18" xfId="16" applyNumberFormat="1" applyFont="1" applyFill="1" applyBorder="1" applyAlignment="1">
      <alignment horizontal="center" vertical="center"/>
    </xf>
    <xf numFmtId="166" fontId="22" fillId="9" borderId="22" xfId="16" applyNumberFormat="1" applyFont="1" applyFill="1" applyBorder="1" applyAlignment="1">
      <alignment horizontal="center" vertical="center"/>
    </xf>
    <xf numFmtId="0" fontId="22" fillId="9" borderId="16" xfId="2" applyFont="1" applyFill="1" applyBorder="1" applyAlignment="1" applyProtection="1">
      <alignment vertical="center"/>
      <protection locked="0" hidden="1"/>
    </xf>
    <xf numFmtId="0" fontId="22" fillId="9" borderId="0" xfId="16" applyFont="1" applyFill="1" applyBorder="1" applyAlignment="1">
      <alignment vertical="center" wrapText="1"/>
    </xf>
    <xf numFmtId="0" fontId="22" fillId="9" borderId="0" xfId="2" applyFont="1" applyFill="1" applyBorder="1" applyAlignment="1" applyProtection="1">
      <alignment horizontal="center" vertical="center"/>
      <protection locked="0" hidden="1"/>
    </xf>
    <xf numFmtId="0" fontId="22" fillId="9" borderId="0" xfId="2" applyFont="1" applyFill="1" applyBorder="1" applyAlignment="1" applyProtection="1">
      <alignment horizontal="left" vertical="center"/>
      <protection locked="0" hidden="1"/>
    </xf>
    <xf numFmtId="0" fontId="22" fillId="9" borderId="0" xfId="16" applyFont="1" applyFill="1" applyBorder="1"/>
    <xf numFmtId="49" fontId="22" fillId="9" borderId="0" xfId="16" applyNumberFormat="1" applyFont="1" applyFill="1" applyBorder="1" applyAlignment="1">
      <alignment horizontal="center" vertical="center"/>
    </xf>
    <xf numFmtId="166" fontId="22" fillId="9" borderId="23" xfId="16" applyNumberFormat="1" applyFont="1" applyFill="1" applyBorder="1" applyAlignment="1">
      <alignment horizontal="center" vertical="center"/>
    </xf>
    <xf numFmtId="0" fontId="22" fillId="9" borderId="19" xfId="1" applyFont="1" applyFill="1" applyBorder="1" applyAlignment="1">
      <alignment horizontal="center" vertical="top" wrapText="1"/>
    </xf>
    <xf numFmtId="0" fontId="22" fillId="9" borderId="20" xfId="1" applyFont="1" applyFill="1" applyBorder="1" applyAlignment="1">
      <alignment horizontal="left"/>
    </xf>
    <xf numFmtId="0" fontId="24" fillId="9" borderId="20" xfId="1" applyFont="1" applyFill="1" applyBorder="1" applyAlignment="1">
      <alignment horizontal="center"/>
    </xf>
    <xf numFmtId="0" fontId="24" fillId="9" borderId="20" xfId="1" applyFont="1" applyFill="1" applyBorder="1" applyAlignment="1">
      <alignment horizontal="left"/>
    </xf>
    <xf numFmtId="49" fontId="24" fillId="9" borderId="20" xfId="1" applyNumberFormat="1" applyFont="1" applyFill="1" applyBorder="1" applyAlignment="1">
      <alignment horizontal="center"/>
    </xf>
    <xf numFmtId="166" fontId="24" fillId="9" borderId="24" xfId="1" applyNumberFormat="1" applyFont="1" applyFill="1" applyBorder="1" applyAlignment="1">
      <alignment horizontal="center"/>
    </xf>
    <xf numFmtId="0" fontId="22" fillId="10" borderId="17" xfId="1" applyFont="1" applyFill="1" applyBorder="1" applyAlignment="1">
      <alignment vertical="center"/>
    </xf>
    <xf numFmtId="0" fontId="22" fillId="10" borderId="18" xfId="1" applyFont="1" applyFill="1" applyBorder="1"/>
    <xf numFmtId="1" fontId="22" fillId="10" borderId="18" xfId="1" applyNumberFormat="1" applyFont="1" applyFill="1" applyBorder="1" applyAlignment="1">
      <alignment horizontal="center" vertical="center"/>
    </xf>
    <xf numFmtId="0" fontId="74" fillId="10" borderId="18" xfId="16" applyFont="1" applyFill="1" applyBorder="1" applyAlignment="1">
      <alignment horizontal="left"/>
    </xf>
    <xf numFmtId="0" fontId="22" fillId="10" borderId="18" xfId="1" applyFont="1" applyFill="1" applyBorder="1" applyAlignment="1">
      <alignment horizontal="center"/>
    </xf>
    <xf numFmtId="49" fontId="75" fillId="10" borderId="18" xfId="79" applyNumberFormat="1" applyFont="1" applyFill="1" applyBorder="1" applyAlignment="1">
      <alignment horizontal="center"/>
    </xf>
    <xf numFmtId="166" fontId="75" fillId="10" borderId="22" xfId="79" applyNumberFormat="1" applyFont="1" applyFill="1" applyBorder="1" applyAlignment="1">
      <alignment horizontal="center"/>
    </xf>
    <xf numFmtId="0" fontId="22" fillId="10" borderId="16" xfId="1" applyFont="1" applyFill="1" applyBorder="1" applyAlignment="1">
      <alignment vertical="center"/>
    </xf>
    <xf numFmtId="1" fontId="22" fillId="10" borderId="0" xfId="1" applyNumberFormat="1" applyFont="1" applyFill="1" applyBorder="1" applyAlignment="1">
      <alignment horizontal="center" vertical="center"/>
    </xf>
    <xf numFmtId="0" fontId="74" fillId="10" borderId="0" xfId="16" applyFont="1" applyFill="1" applyBorder="1" applyAlignment="1">
      <alignment horizontal="left"/>
    </xf>
    <xf numFmtId="0" fontId="22" fillId="10" borderId="0" xfId="1" applyFont="1" applyFill="1" applyBorder="1" applyAlignment="1">
      <alignment horizontal="center"/>
    </xf>
    <xf numFmtId="49" fontId="75" fillId="10" borderId="0" xfId="79" applyNumberFormat="1" applyFont="1" applyFill="1" applyBorder="1" applyAlignment="1">
      <alignment horizontal="center"/>
    </xf>
    <xf numFmtId="166" fontId="75" fillId="10" borderId="23" xfId="79" applyNumberFormat="1" applyFont="1" applyFill="1" applyBorder="1" applyAlignment="1">
      <alignment horizontal="center"/>
    </xf>
    <xf numFmtId="0" fontId="22" fillId="10" borderId="0" xfId="1" applyFont="1" applyFill="1" applyBorder="1" applyAlignment="1">
      <alignment horizontal="left"/>
    </xf>
    <xf numFmtId="166" fontId="22" fillId="10" borderId="23" xfId="1" applyNumberFormat="1" applyFont="1" applyFill="1" applyBorder="1" applyAlignment="1">
      <alignment horizontal="center" vertical="center"/>
    </xf>
    <xf numFmtId="0" fontId="22" fillId="10" borderId="19" xfId="1" applyFont="1" applyFill="1" applyBorder="1" applyAlignment="1">
      <alignment vertical="center"/>
    </xf>
    <xf numFmtId="0" fontId="22" fillId="10" borderId="20" xfId="1" applyFont="1" applyFill="1" applyBorder="1"/>
    <xf numFmtId="1" fontId="24" fillId="10" borderId="20" xfId="1" applyNumberFormat="1" applyFont="1" applyFill="1" applyBorder="1" applyAlignment="1">
      <alignment horizontal="center" vertical="center"/>
    </xf>
    <xf numFmtId="0" fontId="24" fillId="10" borderId="20" xfId="1" applyFont="1" applyFill="1" applyBorder="1" applyAlignment="1">
      <alignment horizontal="left"/>
    </xf>
    <xf numFmtId="0" fontId="24" fillId="10" borderId="20" xfId="1" applyFont="1" applyFill="1" applyBorder="1" applyAlignment="1">
      <alignment horizontal="center"/>
    </xf>
    <xf numFmtId="49" fontId="24" fillId="10" borderId="20" xfId="1" quotePrefix="1" applyNumberFormat="1" applyFont="1" applyFill="1" applyBorder="1" applyAlignment="1">
      <alignment horizontal="center" vertical="center"/>
    </xf>
    <xf numFmtId="166" fontId="24" fillId="10" borderId="24" xfId="1" applyNumberFormat="1" applyFont="1" applyFill="1" applyBorder="1" applyAlignment="1">
      <alignment horizontal="center" vertical="center"/>
    </xf>
    <xf numFmtId="1" fontId="2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49" fontId="22" fillId="0" borderId="0" xfId="1" quotePrefix="1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center" vertical="center"/>
    </xf>
    <xf numFmtId="0" fontId="22" fillId="11" borderId="17" xfId="1" applyFont="1" applyFill="1" applyBorder="1" applyAlignment="1">
      <alignment horizontal="left" vertical="center"/>
    </xf>
    <xf numFmtId="0" fontId="22" fillId="11" borderId="18" xfId="1" applyFont="1" applyFill="1" applyBorder="1" applyAlignment="1">
      <alignment horizontal="center"/>
    </xf>
    <xf numFmtId="1" fontId="22" fillId="11" borderId="18" xfId="1" applyNumberFormat="1" applyFont="1" applyFill="1" applyBorder="1" applyAlignment="1">
      <alignment horizontal="center" vertical="center"/>
    </xf>
    <xf numFmtId="0" fontId="22" fillId="11" borderId="18" xfId="1" applyFont="1" applyFill="1" applyBorder="1" applyAlignment="1">
      <alignment horizontal="left"/>
    </xf>
    <xf numFmtId="49" fontId="22" fillId="11" borderId="18" xfId="1" applyNumberFormat="1" applyFont="1" applyFill="1" applyBorder="1" applyAlignment="1">
      <alignment horizontal="center" vertical="center" wrapText="1"/>
    </xf>
    <xf numFmtId="166" fontId="22" fillId="11" borderId="22" xfId="1" applyNumberFormat="1" applyFont="1" applyFill="1" applyBorder="1" applyAlignment="1">
      <alignment horizontal="center" vertical="center"/>
    </xf>
    <xf numFmtId="0" fontId="22" fillId="11" borderId="16" xfId="1" applyFont="1" applyFill="1" applyBorder="1" applyAlignment="1">
      <alignment horizontal="left" vertical="center"/>
    </xf>
    <xf numFmtId="0" fontId="22" fillId="11" borderId="0" xfId="1" applyFont="1" applyFill="1" applyBorder="1" applyAlignment="1">
      <alignment horizontal="center"/>
    </xf>
    <xf numFmtId="1" fontId="22" fillId="11" borderId="0" xfId="1" applyNumberFormat="1" applyFont="1" applyFill="1" applyBorder="1" applyAlignment="1">
      <alignment horizontal="center" vertical="center"/>
    </xf>
    <xf numFmtId="0" fontId="22" fillId="11" borderId="0" xfId="1" applyFont="1" applyFill="1" applyBorder="1" applyAlignment="1">
      <alignment horizontal="left"/>
    </xf>
    <xf numFmtId="49" fontId="22" fillId="11" borderId="0" xfId="1" applyNumberFormat="1" applyFont="1" applyFill="1" applyBorder="1" applyAlignment="1">
      <alignment horizontal="center" vertical="center" wrapText="1"/>
    </xf>
    <xf numFmtId="166" fontId="22" fillId="11" borderId="23" xfId="1" applyNumberFormat="1" applyFont="1" applyFill="1" applyBorder="1" applyAlignment="1">
      <alignment horizontal="center" vertical="center"/>
    </xf>
    <xf numFmtId="0" fontId="22" fillId="11" borderId="19" xfId="1" applyFont="1" applyFill="1" applyBorder="1" applyAlignment="1">
      <alignment horizontal="left" vertical="center"/>
    </xf>
    <xf numFmtId="0" fontId="22" fillId="11" borderId="20" xfId="1" applyFont="1" applyFill="1" applyBorder="1" applyAlignment="1">
      <alignment horizontal="center"/>
    </xf>
    <xf numFmtId="0" fontId="24" fillId="11" borderId="20" xfId="1" applyFont="1" applyFill="1" applyBorder="1" applyAlignment="1">
      <alignment horizontal="center"/>
    </xf>
    <xf numFmtId="1" fontId="24" fillId="11" borderId="20" xfId="1" applyNumberFormat="1" applyFont="1" applyFill="1" applyBorder="1" applyAlignment="1">
      <alignment horizontal="center" vertical="center"/>
    </xf>
    <xf numFmtId="0" fontId="24" fillId="11" borderId="20" xfId="1" applyFont="1" applyFill="1" applyBorder="1" applyAlignment="1">
      <alignment horizontal="left"/>
    </xf>
    <xf numFmtId="49" fontId="24" fillId="11" borderId="20" xfId="1" quotePrefix="1" applyNumberFormat="1" applyFont="1" applyFill="1" applyBorder="1" applyAlignment="1">
      <alignment horizontal="center" vertical="center"/>
    </xf>
    <xf numFmtId="166" fontId="24" fillId="11" borderId="24" xfId="1" applyNumberFormat="1" applyFont="1" applyFill="1" applyBorder="1" applyAlignment="1">
      <alignment horizontal="center" vertical="center"/>
    </xf>
    <xf numFmtId="0" fontId="22" fillId="7" borderId="18" xfId="1" applyFont="1" applyFill="1" applyBorder="1" applyAlignment="1">
      <alignment horizontal="center"/>
    </xf>
    <xf numFmtId="1" fontId="22" fillId="7" borderId="18" xfId="1" applyNumberFormat="1" applyFont="1" applyFill="1" applyBorder="1" applyAlignment="1">
      <alignment horizontal="center" vertical="center"/>
    </xf>
    <xf numFmtId="0" fontId="22" fillId="7" borderId="18" xfId="1" applyFont="1" applyFill="1" applyBorder="1" applyAlignment="1">
      <alignment horizontal="left"/>
    </xf>
    <xf numFmtId="0" fontId="22" fillId="7" borderId="16" xfId="1" applyFont="1" applyFill="1" applyBorder="1" applyAlignment="1">
      <alignment horizontal="left" vertical="center"/>
    </xf>
    <xf numFmtId="0" fontId="22" fillId="7" borderId="0" xfId="1" applyFont="1" applyFill="1" applyBorder="1" applyAlignment="1">
      <alignment horizontal="center"/>
    </xf>
    <xf numFmtId="0" fontId="22" fillId="7" borderId="0" xfId="16" applyFont="1" applyFill="1" applyBorder="1" applyAlignment="1">
      <alignment horizontal="center"/>
    </xf>
    <xf numFmtId="0" fontId="22" fillId="7" borderId="0" xfId="1" applyFont="1" applyFill="1" applyBorder="1" applyAlignment="1">
      <alignment horizontal="left"/>
    </xf>
    <xf numFmtId="166" fontId="22" fillId="7" borderId="23" xfId="1" applyNumberFormat="1" applyFont="1" applyFill="1" applyBorder="1" applyAlignment="1">
      <alignment horizontal="center" vertical="center"/>
    </xf>
    <xf numFmtId="1" fontId="22" fillId="7" borderId="0" xfId="1" applyNumberFormat="1" applyFont="1" applyFill="1" applyBorder="1" applyAlignment="1">
      <alignment horizontal="center" vertical="center"/>
    </xf>
    <xf numFmtId="0" fontId="22" fillId="7" borderId="19" xfId="1" applyFont="1" applyFill="1" applyBorder="1" applyAlignment="1">
      <alignment horizontal="left" vertical="center"/>
    </xf>
    <xf numFmtId="0" fontId="22" fillId="7" borderId="20" xfId="1" applyFont="1" applyFill="1" applyBorder="1" applyAlignment="1">
      <alignment horizontal="center"/>
    </xf>
    <xf numFmtId="0" fontId="24" fillId="7" borderId="20" xfId="1" applyFont="1" applyFill="1" applyBorder="1" applyAlignment="1">
      <alignment horizontal="center" vertical="center"/>
    </xf>
    <xf numFmtId="1" fontId="24" fillId="7" borderId="20" xfId="1" applyNumberFormat="1" applyFont="1" applyFill="1" applyBorder="1" applyAlignment="1">
      <alignment horizontal="center" vertical="center"/>
    </xf>
    <xf numFmtId="0" fontId="24" fillId="7" borderId="20" xfId="1" applyFont="1" applyFill="1" applyBorder="1" applyAlignment="1">
      <alignment horizontal="left" vertical="center"/>
    </xf>
    <xf numFmtId="49" fontId="24" fillId="7" borderId="20" xfId="1" quotePrefix="1" applyNumberFormat="1" applyFont="1" applyFill="1" applyBorder="1" applyAlignment="1">
      <alignment horizontal="center" vertical="center"/>
    </xf>
    <xf numFmtId="166" fontId="24" fillId="7" borderId="24" xfId="1" applyNumberFormat="1" applyFont="1" applyFill="1" applyBorder="1" applyAlignment="1">
      <alignment horizontal="center" vertical="center"/>
    </xf>
    <xf numFmtId="0" fontId="22" fillId="12" borderId="17" xfId="1" applyFont="1" applyFill="1" applyBorder="1" applyAlignment="1">
      <alignment horizontal="left" vertical="center"/>
    </xf>
    <xf numFmtId="0" fontId="22" fillId="12" borderId="18" xfId="1" applyFont="1" applyFill="1" applyBorder="1" applyAlignment="1">
      <alignment horizontal="center"/>
    </xf>
    <xf numFmtId="1" fontId="22" fillId="12" borderId="18" xfId="1" applyNumberFormat="1" applyFont="1" applyFill="1" applyBorder="1" applyAlignment="1">
      <alignment horizontal="center" vertical="center"/>
    </xf>
    <xf numFmtId="0" fontId="22" fillId="12" borderId="18" xfId="1" applyFont="1" applyFill="1" applyBorder="1" applyAlignment="1">
      <alignment horizontal="left"/>
    </xf>
    <xf numFmtId="166" fontId="22" fillId="12" borderId="22" xfId="1" applyNumberFormat="1" applyFont="1" applyFill="1" applyBorder="1" applyAlignment="1">
      <alignment horizontal="center" vertical="center"/>
    </xf>
    <xf numFmtId="0" fontId="22" fillId="12" borderId="16" xfId="1" applyFont="1" applyFill="1" applyBorder="1" applyAlignment="1">
      <alignment horizontal="left" vertical="center"/>
    </xf>
    <xf numFmtId="0" fontId="22" fillId="12" borderId="0" xfId="1" applyFont="1" applyFill="1" applyBorder="1" applyAlignment="1">
      <alignment horizontal="center"/>
    </xf>
    <xf numFmtId="1" fontId="22" fillId="12" borderId="0" xfId="1" applyNumberFormat="1" applyFont="1" applyFill="1" applyBorder="1" applyAlignment="1">
      <alignment horizontal="center" vertical="center"/>
    </xf>
    <xf numFmtId="0" fontId="22" fillId="12" borderId="0" xfId="1" applyFont="1" applyFill="1" applyBorder="1" applyAlignment="1">
      <alignment horizontal="left"/>
    </xf>
    <xf numFmtId="166" fontId="22" fillId="12" borderId="23" xfId="1" applyNumberFormat="1" applyFont="1" applyFill="1" applyBorder="1" applyAlignment="1">
      <alignment horizontal="center" vertical="center"/>
    </xf>
    <xf numFmtId="0" fontId="22" fillId="12" borderId="19" xfId="1" applyFont="1" applyFill="1" applyBorder="1" applyAlignment="1">
      <alignment vertical="center"/>
    </xf>
    <xf numFmtId="0" fontId="22" fillId="12" borderId="20" xfId="1" applyFont="1" applyFill="1" applyBorder="1" applyAlignment="1"/>
    <xf numFmtId="0" fontId="24" fillId="12" borderId="20" xfId="1" applyFont="1" applyFill="1" applyBorder="1" applyAlignment="1">
      <alignment horizontal="center"/>
    </xf>
    <xf numFmtId="1" fontId="24" fillId="12" borderId="20" xfId="1" applyNumberFormat="1" applyFont="1" applyFill="1" applyBorder="1" applyAlignment="1">
      <alignment horizontal="center" vertical="center"/>
    </xf>
    <xf numFmtId="0" fontId="24" fillId="12" borderId="20" xfId="1" applyFont="1" applyFill="1" applyBorder="1" applyAlignment="1">
      <alignment horizontal="left"/>
    </xf>
    <xf numFmtId="49" fontId="24" fillId="12" borderId="20" xfId="1" quotePrefix="1" applyNumberFormat="1" applyFont="1" applyFill="1" applyBorder="1" applyAlignment="1">
      <alignment horizontal="center" vertical="center"/>
    </xf>
    <xf numFmtId="166" fontId="24" fillId="12" borderId="24" xfId="1" applyNumberFormat="1" applyFont="1" applyFill="1" applyBorder="1" applyAlignment="1">
      <alignment horizontal="center" vertical="center"/>
    </xf>
    <xf numFmtId="0" fontId="46" fillId="0" borderId="0" xfId="16" applyFont="1" applyBorder="1"/>
    <xf numFmtId="0" fontId="49" fillId="6" borderId="22" xfId="1" applyFont="1" applyFill="1" applyBorder="1" applyAlignment="1">
      <alignment vertical="center"/>
    </xf>
    <xf numFmtId="0" fontId="49" fillId="6" borderId="17" xfId="1" applyFont="1" applyFill="1" applyBorder="1" applyAlignment="1">
      <alignment vertical="center"/>
    </xf>
    <xf numFmtId="0" fontId="49" fillId="6" borderId="17" xfId="16" applyFont="1" applyFill="1" applyBorder="1" applyAlignment="1">
      <alignment vertical="center"/>
    </xf>
    <xf numFmtId="0" fontId="45" fillId="6" borderId="18" xfId="12" applyFont="1" applyFill="1" applyBorder="1" applyAlignment="1">
      <alignment vertical="top" wrapText="1"/>
    </xf>
    <xf numFmtId="0" fontId="50" fillId="6" borderId="22" xfId="16" applyFont="1" applyFill="1" applyBorder="1" applyAlignment="1">
      <alignment vertical="center"/>
    </xf>
    <xf numFmtId="0" fontId="49" fillId="6" borderId="23" xfId="1" applyFont="1" applyFill="1" applyBorder="1" applyAlignment="1">
      <alignment vertical="center"/>
    </xf>
    <xf numFmtId="0" fontId="49" fillId="6" borderId="16" xfId="1" applyFont="1" applyFill="1" applyBorder="1" applyAlignment="1">
      <alignment vertical="center"/>
    </xf>
    <xf numFmtId="0" fontId="49" fillId="6" borderId="16" xfId="16" applyFont="1" applyFill="1" applyBorder="1" applyAlignment="1">
      <alignment vertical="center"/>
    </xf>
    <xf numFmtId="0" fontId="45" fillId="6" borderId="0" xfId="12" applyFont="1" applyFill="1" applyBorder="1" applyAlignment="1">
      <alignment vertical="top" wrapText="1"/>
    </xf>
    <xf numFmtId="0" fontId="51" fillId="6" borderId="23" xfId="16" applyFont="1" applyFill="1" applyBorder="1" applyAlignment="1">
      <alignment vertical="center"/>
    </xf>
    <xf numFmtId="0" fontId="45" fillId="6" borderId="23" xfId="12" applyFont="1" applyFill="1" applyBorder="1" applyAlignment="1">
      <alignment vertical="top" wrapText="1"/>
    </xf>
    <xf numFmtId="0" fontId="45" fillId="6" borderId="0" xfId="3" applyNumberFormat="1" applyFont="1" applyFill="1" applyBorder="1" applyAlignment="1">
      <alignment vertical="top" wrapText="1"/>
    </xf>
    <xf numFmtId="0" fontId="49" fillId="6" borderId="19" xfId="16" applyFont="1" applyFill="1" applyBorder="1" applyAlignment="1">
      <alignment vertical="center"/>
    </xf>
    <xf numFmtId="0" fontId="49" fillId="6" borderId="24" xfId="1" applyFont="1" applyFill="1" applyBorder="1" applyAlignment="1">
      <alignment vertical="center"/>
    </xf>
    <xf numFmtId="0" fontId="49" fillId="6" borderId="19" xfId="1" applyFont="1" applyFill="1" applyBorder="1" applyAlignment="1">
      <alignment vertical="center"/>
    </xf>
    <xf numFmtId="0" fontId="45" fillId="6" borderId="20" xfId="3" applyNumberFormat="1" applyFont="1" applyFill="1" applyBorder="1" applyAlignment="1">
      <alignment vertical="top" wrapText="1"/>
    </xf>
    <xf numFmtId="0" fontId="23" fillId="0" borderId="0" xfId="16" applyFill="1" applyBorder="1"/>
    <xf numFmtId="0" fontId="45" fillId="15" borderId="0" xfId="3" applyNumberFormat="1" applyFont="1" applyFill="1" applyBorder="1" applyAlignment="1">
      <alignment vertical="top" wrapText="1"/>
    </xf>
    <xf numFmtId="0" fontId="22" fillId="6" borderId="17" xfId="1" applyFont="1" applyFill="1" applyBorder="1"/>
    <xf numFmtId="0" fontId="45" fillId="6" borderId="18" xfId="3" applyNumberFormat="1" applyFont="1" applyFill="1" applyBorder="1" applyAlignment="1">
      <alignment vertical="top" wrapText="1"/>
    </xf>
    <xf numFmtId="0" fontId="22" fillId="6" borderId="16" xfId="1" applyFont="1" applyFill="1" applyBorder="1"/>
    <xf numFmtId="0" fontId="49" fillId="9" borderId="0" xfId="14" applyFont="1" applyFill="1" applyBorder="1" applyAlignment="1"/>
    <xf numFmtId="0" fontId="49" fillId="9" borderId="0" xfId="16" applyFont="1" applyFill="1" applyBorder="1" applyAlignment="1">
      <alignment horizontal="left" vertical="center"/>
    </xf>
    <xf numFmtId="0" fontId="49" fillId="10" borderId="0" xfId="14" applyFont="1" applyFill="1" applyBorder="1" applyAlignment="1"/>
    <xf numFmtId="0" fontId="49" fillId="10" borderId="0" xfId="16" applyFont="1" applyFill="1" applyBorder="1" applyAlignment="1">
      <alignment horizontal="left" vertical="center"/>
    </xf>
    <xf numFmtId="0" fontId="22" fillId="6" borderId="19" xfId="1" applyFont="1" applyFill="1" applyBorder="1"/>
    <xf numFmtId="0" fontId="22" fillId="6" borderId="20" xfId="1" applyFont="1" applyFill="1" applyBorder="1"/>
    <xf numFmtId="0" fontId="49" fillId="11" borderId="0" xfId="16" applyFont="1" applyFill="1" applyBorder="1" applyAlignment="1">
      <alignment horizontal="left" vertical="center"/>
    </xf>
    <xf numFmtId="0" fontId="49" fillId="7" borderId="0" xfId="1" applyFont="1" applyFill="1" applyBorder="1"/>
    <xf numFmtId="0" fontId="18" fillId="6" borderId="17" xfId="16" applyFont="1" applyFill="1" applyBorder="1"/>
    <xf numFmtId="0" fontId="22" fillId="6" borderId="18" xfId="1" applyFont="1" applyFill="1" applyBorder="1"/>
    <xf numFmtId="0" fontId="49" fillId="12" borderId="0" xfId="1" applyFont="1" applyFill="1" applyBorder="1"/>
    <xf numFmtId="0" fontId="22" fillId="12" borderId="0" xfId="1" applyFont="1" applyFill="1" applyBorder="1"/>
    <xf numFmtId="0" fontId="18" fillId="6" borderId="16" xfId="16" applyFont="1" applyFill="1" applyBorder="1"/>
    <xf numFmtId="0" fontId="18" fillId="6" borderId="19" xfId="16" applyFont="1" applyFill="1" applyBorder="1"/>
    <xf numFmtId="0" fontId="43" fillId="6" borderId="17" xfId="1" applyFont="1" applyFill="1" applyBorder="1"/>
    <xf numFmtId="0" fontId="43" fillId="6" borderId="16" xfId="1" applyFont="1" applyFill="1" applyBorder="1"/>
    <xf numFmtId="0" fontId="43" fillId="6" borderId="19" xfId="1" applyFont="1" applyFill="1" applyBorder="1"/>
    <xf numFmtId="0" fontId="18" fillId="0" borderId="0" xfId="16" applyFont="1" applyBorder="1"/>
    <xf numFmtId="0" fontId="24" fillId="0" borderId="0" xfId="16" applyFont="1" applyFill="1" applyBorder="1" applyAlignment="1">
      <alignment horizontal="left" vertical="center"/>
    </xf>
    <xf numFmtId="0" fontId="37" fillId="0" borderId="0" xfId="16" applyFont="1" applyFill="1" applyBorder="1"/>
    <xf numFmtId="0" fontId="22" fillId="16" borderId="18" xfId="1" applyFont="1" applyFill="1" applyBorder="1"/>
    <xf numFmtId="49" fontId="22" fillId="10" borderId="0" xfId="1" applyNumberFormat="1" applyFont="1" applyFill="1" applyBorder="1" applyAlignment="1">
      <alignment horizontal="center" vertical="center"/>
    </xf>
    <xf numFmtId="49" fontId="22" fillId="11" borderId="0" xfId="1" applyNumberFormat="1" applyFont="1" applyFill="1" applyBorder="1" applyAlignment="1">
      <alignment horizontal="center" vertical="center"/>
    </xf>
    <xf numFmtId="49" fontId="22" fillId="7" borderId="0" xfId="1" applyNumberFormat="1" applyFont="1" applyFill="1" applyBorder="1" applyAlignment="1">
      <alignment horizontal="center" vertical="center"/>
    </xf>
    <xf numFmtId="49" fontId="22" fillId="12" borderId="18" xfId="1" applyNumberFormat="1" applyFont="1" applyFill="1" applyBorder="1" applyAlignment="1">
      <alignment horizontal="center" vertical="center"/>
    </xf>
    <xf numFmtId="49" fontId="22" fillId="12" borderId="0" xfId="1" applyNumberFormat="1" applyFont="1" applyFill="1" applyBorder="1" applyAlignment="1">
      <alignment horizontal="center" vertical="center"/>
    </xf>
    <xf numFmtId="1" fontId="76" fillId="0" borderId="0" xfId="1" applyNumberFormat="1" applyFont="1" applyAlignment="1">
      <alignment horizontal="center"/>
    </xf>
    <xf numFmtId="14" fontId="68" fillId="0" borderId="0" xfId="1" applyNumberFormat="1" applyFont="1" applyAlignment="1">
      <alignment horizontal="center" vertical="top"/>
    </xf>
    <xf numFmtId="14" fontId="68" fillId="0" borderId="0" xfId="1" applyNumberFormat="1" applyFont="1" applyFill="1" applyAlignment="1">
      <alignment horizontal="center"/>
    </xf>
    <xf numFmtId="0" fontId="22" fillId="0" borderId="17" xfId="1" applyFont="1" applyFill="1" applyBorder="1" applyAlignment="1">
      <alignment horizontal="left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16" xfId="1" applyFont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2" fillId="0" borderId="19" xfId="1" applyFont="1" applyFill="1" applyBorder="1" applyAlignment="1">
      <alignment vertical="center"/>
    </xf>
    <xf numFmtId="0" fontId="22" fillId="0" borderId="24" xfId="1" applyFont="1" applyFill="1" applyBorder="1" applyAlignment="1">
      <alignment horizontal="center" vertical="center"/>
    </xf>
    <xf numFmtId="0" fontId="33" fillId="0" borderId="23" xfId="2" applyFont="1" applyBorder="1" applyAlignment="1" applyProtection="1">
      <alignment vertical="center"/>
      <protection locked="0" hidden="1"/>
    </xf>
    <xf numFmtId="0" fontId="31" fillId="16" borderId="17" xfId="16" applyFont="1" applyFill="1" applyBorder="1"/>
    <xf numFmtId="0" fontId="32" fillId="16" borderId="18" xfId="1" applyFont="1" applyFill="1" applyBorder="1"/>
    <xf numFmtId="0" fontId="33" fillId="17" borderId="18" xfId="7" applyFont="1" applyFill="1" applyBorder="1" applyAlignment="1"/>
    <xf numFmtId="0" fontId="29" fillId="17" borderId="22" xfId="1" applyFont="1" applyFill="1" applyBorder="1"/>
    <xf numFmtId="0" fontId="22" fillId="5" borderId="0" xfId="1" applyFont="1" applyFill="1" applyBorder="1" applyAlignment="1">
      <alignment horizontal="right"/>
    </xf>
    <xf numFmtId="0" fontId="77" fillId="9" borderId="16" xfId="2" applyFont="1" applyFill="1" applyBorder="1" applyAlignment="1" applyProtection="1">
      <alignment vertical="center"/>
      <protection locked="0" hidden="1"/>
    </xf>
    <xf numFmtId="0" fontId="77" fillId="10" borderId="0" xfId="2" applyFont="1" applyFill="1" applyBorder="1" applyAlignment="1" applyProtection="1">
      <alignment vertical="center"/>
      <protection locked="0" hidden="1"/>
    </xf>
    <xf numFmtId="0" fontId="77" fillId="7" borderId="0" xfId="16" applyFont="1" applyFill="1" applyBorder="1"/>
    <xf numFmtId="0" fontId="77" fillId="12" borderId="23" xfId="2" applyFont="1" applyFill="1" applyBorder="1" applyAlignment="1" applyProtection="1">
      <alignment vertical="center"/>
      <protection locked="0" hidden="1"/>
    </xf>
    <xf numFmtId="0" fontId="77" fillId="11" borderId="0" xfId="1" applyFont="1" applyFill="1" applyBorder="1"/>
    <xf numFmtId="0" fontId="77" fillId="9" borderId="19" xfId="2" applyFont="1" applyFill="1" applyBorder="1" applyAlignment="1" applyProtection="1">
      <alignment vertical="center"/>
      <protection locked="0" hidden="1"/>
    </xf>
    <xf numFmtId="0" fontId="77" fillId="10" borderId="20" xfId="2" applyFont="1" applyFill="1" applyBorder="1" applyAlignment="1" applyProtection="1">
      <alignment vertical="center"/>
      <protection locked="0" hidden="1"/>
    </xf>
    <xf numFmtId="0" fontId="77" fillId="11" borderId="20" xfId="1" applyFont="1" applyFill="1" applyBorder="1"/>
    <xf numFmtId="0" fontId="77" fillId="7" borderId="20" xfId="1" applyFont="1" applyFill="1" applyBorder="1"/>
    <xf numFmtId="0" fontId="77" fillId="12" borderId="24" xfId="1" applyFont="1" applyFill="1" applyBorder="1"/>
    <xf numFmtId="0" fontId="77" fillId="11" borderId="0" xfId="16" applyFont="1" applyFill="1" applyBorder="1"/>
    <xf numFmtId="0" fontId="13" fillId="2" borderId="2" xfId="0" applyFont="1" applyFill="1" applyBorder="1" applyAlignment="1">
      <alignment vertical="center"/>
    </xf>
    <xf numFmtId="0" fontId="13" fillId="2" borderId="32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49" fontId="43" fillId="0" borderId="0" xfId="1" applyNumberFormat="1" applyFont="1" applyFill="1" applyAlignment="1">
      <alignment horizontal="right" vertical="center"/>
    </xf>
    <xf numFmtId="0" fontId="81" fillId="0" borderId="0" xfId="0" applyFont="1"/>
    <xf numFmtId="0" fontId="12" fillId="2" borderId="10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32" xfId="0" applyFont="1" applyFill="1" applyBorder="1" applyAlignment="1">
      <alignment vertical="center"/>
    </xf>
    <xf numFmtId="0" fontId="24" fillId="12" borderId="17" xfId="16" applyFont="1" applyFill="1" applyBorder="1" applyAlignment="1">
      <alignment horizontal="left" vertical="center"/>
    </xf>
    <xf numFmtId="0" fontId="19" fillId="2" borderId="3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16" fillId="0" borderId="2" xfId="0" applyNumberFormat="1" applyFont="1" applyBorder="1" applyAlignment="1">
      <alignment vertical="center"/>
    </xf>
    <xf numFmtId="2" fontId="57" fillId="0" borderId="0" xfId="1" applyNumberFormat="1" applyFont="1" applyAlignment="1">
      <alignment horizontal="right" vertical="center"/>
    </xf>
    <xf numFmtId="0" fontId="53" fillId="0" borderId="0" xfId="1" applyFont="1" applyAlignment="1">
      <alignment horizontal="center" vertical="center"/>
    </xf>
    <xf numFmtId="0" fontId="44" fillId="0" borderId="0" xfId="1" applyFont="1" applyAlignment="1">
      <alignment vertical="center"/>
    </xf>
    <xf numFmtId="1" fontId="57" fillId="0" borderId="0" xfId="1" applyNumberFormat="1" applyFont="1" applyAlignment="1">
      <alignment horizontal="center" vertical="center"/>
    </xf>
    <xf numFmtId="1" fontId="57" fillId="0" borderId="0" xfId="1" applyNumberFormat="1" applyFont="1" applyAlignment="1">
      <alignment vertical="center"/>
    </xf>
    <xf numFmtId="1" fontId="44" fillId="0" borderId="0" xfId="1" applyNumberFormat="1" applyFont="1" applyAlignment="1">
      <alignment horizontal="right"/>
    </xf>
    <xf numFmtId="2" fontId="44" fillId="0" borderId="0" xfId="1" applyNumberFormat="1" applyFont="1" applyAlignment="1">
      <alignment vertical="center"/>
    </xf>
    <xf numFmtId="2" fontId="44" fillId="0" borderId="0" xfId="1" applyNumberFormat="1" applyFont="1" applyAlignment="1">
      <alignment horizontal="right" vertical="center"/>
    </xf>
    <xf numFmtId="1" fontId="44" fillId="0" borderId="0" xfId="1" applyNumberFormat="1" applyFont="1" applyAlignment="1">
      <alignment horizontal="center" vertical="center"/>
    </xf>
    <xf numFmtId="0" fontId="57" fillId="0" borderId="0" xfId="1" applyFont="1" applyAlignment="1">
      <alignment horizontal="right"/>
    </xf>
    <xf numFmtId="166" fontId="44" fillId="0" borderId="0" xfId="1" applyNumberFormat="1" applyFont="1" applyAlignment="1">
      <alignment horizontal="right" vertical="center"/>
    </xf>
    <xf numFmtId="0" fontId="4" fillId="2" borderId="27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0" fillId="0" borderId="0" xfId="0" applyBorder="1"/>
    <xf numFmtId="0" fontId="22" fillId="7" borderId="0" xfId="1" applyFont="1" applyFill="1" applyBorder="1" applyAlignment="1">
      <alignment horizontal="left" vertical="center"/>
    </xf>
    <xf numFmtId="0" fontId="84" fillId="7" borderId="0" xfId="0" applyFont="1" applyFill="1" applyBorder="1"/>
    <xf numFmtId="0" fontId="0" fillId="7" borderId="0" xfId="0" applyFill="1" applyBorder="1"/>
    <xf numFmtId="0" fontId="83" fillId="2" borderId="0" xfId="0" applyFont="1" applyFill="1" applyBorder="1"/>
    <xf numFmtId="0" fontId="85" fillId="0" borderId="0" xfId="0" applyFont="1" applyBorder="1"/>
    <xf numFmtId="166" fontId="22" fillId="7" borderId="0" xfId="1" applyNumberFormat="1" applyFont="1" applyFill="1" applyBorder="1" applyAlignment="1">
      <alignment horizontal="center" vertical="center"/>
    </xf>
    <xf numFmtId="0" fontId="22" fillId="9" borderId="0" xfId="1" applyFont="1" applyFill="1" applyBorder="1" applyAlignment="1"/>
    <xf numFmtId="0" fontId="90" fillId="0" borderId="0" xfId="1" applyFont="1" applyFill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91" fillId="0" borderId="0" xfId="0" applyFont="1"/>
    <xf numFmtId="0" fontId="88" fillId="2" borderId="5" xfId="0" applyFont="1" applyFill="1" applyBorder="1" applyAlignment="1">
      <alignment vertical="center"/>
    </xf>
    <xf numFmtId="0" fontId="88" fillId="2" borderId="10" xfId="0" applyFont="1" applyFill="1" applyBorder="1" applyAlignment="1">
      <alignment vertical="center"/>
    </xf>
    <xf numFmtId="169" fontId="22" fillId="6" borderId="0" xfId="1" applyNumberFormat="1" applyFont="1" applyFill="1" applyBorder="1"/>
    <xf numFmtId="0" fontId="2" fillId="0" borderId="0" xfId="0" applyFont="1"/>
    <xf numFmtId="0" fontId="22" fillId="9" borderId="17" xfId="2" applyFont="1" applyFill="1" applyBorder="1" applyAlignment="1" applyProtection="1">
      <alignment vertical="center" wrapText="1"/>
      <protection locked="0" hidden="1"/>
    </xf>
    <xf numFmtId="0" fontId="22" fillId="9" borderId="16" xfId="2" applyFont="1" applyFill="1" applyBorder="1" applyAlignment="1" applyProtection="1">
      <alignment vertical="center" wrapText="1"/>
      <protection locked="0" hidden="1"/>
    </xf>
    <xf numFmtId="0" fontId="27" fillId="0" borderId="0" xfId="1" applyFont="1" applyBorder="1" applyAlignment="1">
      <alignment horizontal="left" vertical="center"/>
    </xf>
    <xf numFmtId="0" fontId="93" fillId="0" borderId="0" xfId="1" applyFont="1" applyFill="1" applyBorder="1" applyAlignment="1">
      <alignment vertical="center"/>
    </xf>
    <xf numFmtId="0" fontId="44" fillId="0" borderId="0" xfId="1" applyNumberFormat="1" applyFont="1" applyFill="1" applyAlignment="1">
      <alignment horizontal="right" vertical="center"/>
    </xf>
    <xf numFmtId="1" fontId="94" fillId="0" borderId="0" xfId="1" applyNumberFormat="1" applyFont="1" applyFill="1" applyAlignment="1">
      <alignment horizontal="left" vertical="center"/>
    </xf>
    <xf numFmtId="0" fontId="1" fillId="0" borderId="0" xfId="0" applyFont="1"/>
    <xf numFmtId="0" fontId="30" fillId="0" borderId="0" xfId="1" applyFont="1" applyFill="1" applyBorder="1" applyAlignment="1">
      <alignment vertical="center"/>
    </xf>
    <xf numFmtId="1" fontId="30" fillId="0" borderId="0" xfId="1" applyNumberFormat="1" applyFont="1" applyFill="1" applyAlignment="1">
      <alignment horizontal="center" vertical="center"/>
    </xf>
    <xf numFmtId="1" fontId="30" fillId="0" borderId="0" xfId="1" applyNumberFormat="1" applyFont="1" applyFill="1" applyAlignment="1">
      <alignment horizontal="left" vertical="center"/>
    </xf>
    <xf numFmtId="0" fontId="30" fillId="0" borderId="0" xfId="1" applyNumberFormat="1" applyFont="1" applyFill="1" applyAlignment="1">
      <alignment horizontal="center" vertical="center"/>
    </xf>
    <xf numFmtId="2" fontId="30" fillId="0" borderId="0" xfId="17" applyNumberFormat="1" applyFont="1" applyFill="1" applyBorder="1" applyAlignment="1">
      <alignment vertical="center"/>
    </xf>
    <xf numFmtId="166" fontId="30" fillId="0" borderId="0" xfId="17" applyNumberFormat="1" applyFont="1" applyFill="1" applyBorder="1" applyAlignment="1">
      <alignment horizontal="center" vertical="center"/>
    </xf>
    <xf numFmtId="0" fontId="24" fillId="12" borderId="23" xfId="1" applyFont="1" applyFill="1" applyBorder="1" applyAlignment="1">
      <alignment horizontal="center" vertical="center"/>
    </xf>
    <xf numFmtId="0" fontId="24" fillId="9" borderId="23" xfId="1" applyFont="1" applyFill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24" fillId="10" borderId="23" xfId="1" applyFont="1" applyFill="1" applyBorder="1" applyAlignment="1">
      <alignment horizontal="center" vertical="center"/>
    </xf>
    <xf numFmtId="0" fontId="24" fillId="11" borderId="23" xfId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/>
    </xf>
    <xf numFmtId="0" fontId="24" fillId="7" borderId="23" xfId="1" applyFont="1" applyFill="1" applyBorder="1" applyAlignment="1">
      <alignment horizontal="center" vertical="center"/>
    </xf>
    <xf numFmtId="0" fontId="92" fillId="0" borderId="0" xfId="1" applyFont="1" applyFill="1" applyAlignment="1">
      <alignment horizontal="center" vertical="center"/>
    </xf>
    <xf numFmtId="1" fontId="43" fillId="0" borderId="0" xfId="1" applyNumberFormat="1" applyFont="1" applyFill="1" applyAlignment="1">
      <alignment horizontal="left" vertical="center" wrapText="1"/>
    </xf>
    <xf numFmtId="0" fontId="78" fillId="0" borderId="0" xfId="1" applyFont="1" applyFill="1" applyAlignment="1">
      <alignment horizontal="center" vertical="center"/>
    </xf>
    <xf numFmtId="0" fontId="53" fillId="0" borderId="0" xfId="1" applyFont="1" applyAlignment="1">
      <alignment horizontal="center"/>
    </xf>
    <xf numFmtId="2" fontId="53" fillId="0" borderId="0" xfId="1" applyNumberFormat="1" applyFont="1" applyAlignment="1">
      <alignment horizontal="center"/>
    </xf>
    <xf numFmtId="0" fontId="4" fillId="2" borderId="33" xfId="0" applyFont="1" applyFill="1" applyBorder="1" applyAlignment="1">
      <alignment horizontal="left" vertical="center" indent="2"/>
    </xf>
    <xf numFmtId="0" fontId="4" fillId="2" borderId="34" xfId="0" applyFont="1" applyFill="1" applyBorder="1" applyAlignment="1">
      <alignment horizontal="left" vertical="center" indent="2"/>
    </xf>
    <xf numFmtId="0" fontId="4" fillId="2" borderId="35" xfId="0" applyFont="1" applyFill="1" applyBorder="1" applyAlignment="1">
      <alignment horizontal="left" vertical="center" indent="2"/>
    </xf>
    <xf numFmtId="0" fontId="4" fillId="2" borderId="31" xfId="0" applyFont="1" applyFill="1" applyBorder="1" applyAlignment="1">
      <alignment horizontal="left" vertical="center" indent="2"/>
    </xf>
    <xf numFmtId="0" fontId="4" fillId="2" borderId="2" xfId="0" applyFont="1" applyFill="1" applyBorder="1" applyAlignment="1">
      <alignment horizontal="left" vertical="center" indent="2"/>
    </xf>
    <xf numFmtId="0" fontId="4" fillId="2" borderId="32" xfId="0" applyFont="1" applyFill="1" applyBorder="1" applyAlignment="1">
      <alignment horizontal="left" vertical="center" indent="2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horizontal="left" vertical="center" indent="2"/>
    </xf>
    <xf numFmtId="0" fontId="4" fillId="2" borderId="27" xfId="0" applyFont="1" applyFill="1" applyBorder="1" applyAlignment="1">
      <alignment horizontal="left" vertical="center" indent="2"/>
    </xf>
    <xf numFmtId="0" fontId="4" fillId="2" borderId="36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left" vertical="center" indent="2"/>
    </xf>
    <xf numFmtId="0" fontId="4" fillId="2" borderId="26" xfId="0" applyFont="1" applyFill="1" applyBorder="1" applyAlignment="1">
      <alignment horizontal="left" vertical="center" indent="2"/>
    </xf>
    <xf numFmtId="1" fontId="16" fillId="0" borderId="5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96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79" fillId="2" borderId="2" xfId="0" applyNumberFormat="1" applyFont="1" applyFill="1" applyBorder="1" applyAlignment="1">
      <alignment horizontal="left" vertical="center" indent="1"/>
    </xf>
    <xf numFmtId="0" fontId="79" fillId="2" borderId="2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 indent="1"/>
    </xf>
    <xf numFmtId="1" fontId="16" fillId="0" borderId="2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indent="2"/>
    </xf>
    <xf numFmtId="0" fontId="16" fillId="2" borderId="2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left" vertical="center" indent="2"/>
    </xf>
    <xf numFmtId="0" fontId="16" fillId="2" borderId="1" xfId="0" applyFont="1" applyFill="1" applyBorder="1" applyAlignment="1">
      <alignment horizontal="left" vertical="center" wrapText="1" indent="2"/>
    </xf>
    <xf numFmtId="0" fontId="16" fillId="2" borderId="4" xfId="0" applyFont="1" applyFill="1" applyBorder="1" applyAlignment="1">
      <alignment horizontal="left" vertical="center" indent="1"/>
    </xf>
    <xf numFmtId="0" fontId="4" fillId="0" borderId="30" xfId="0" applyFont="1" applyBorder="1" applyAlignment="1">
      <alignment horizontal="center" vertical="center"/>
    </xf>
    <xf numFmtId="166" fontId="16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indent="2"/>
    </xf>
    <xf numFmtId="0" fontId="19" fillId="0" borderId="5" xfId="0" applyFont="1" applyBorder="1" applyAlignment="1">
      <alignment horizontal="left" vertical="center" indent="2"/>
    </xf>
    <xf numFmtId="0" fontId="19" fillId="0" borderId="27" xfId="0" applyFont="1" applyBorder="1" applyAlignment="1">
      <alignment horizontal="left" vertical="center" indent="2"/>
    </xf>
    <xf numFmtId="0" fontId="19" fillId="0" borderId="9" xfId="0" applyFont="1" applyBorder="1" applyAlignment="1">
      <alignment horizontal="left" vertical="center" indent="2"/>
    </xf>
    <xf numFmtId="0" fontId="19" fillId="0" borderId="10" xfId="0" applyFont="1" applyBorder="1" applyAlignment="1">
      <alignment horizontal="left" vertical="center" indent="2"/>
    </xf>
    <xf numFmtId="0" fontId="19" fillId="0" borderId="26" xfId="0" applyFont="1" applyBorder="1" applyAlignment="1">
      <alignment horizontal="left" vertical="center" indent="2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27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4" fillId="2" borderId="26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2"/>
    </xf>
    <xf numFmtId="0" fontId="16" fillId="2" borderId="10" xfId="0" applyFont="1" applyFill="1" applyBorder="1" applyAlignment="1">
      <alignment horizontal="left" vertical="center" indent="2"/>
    </xf>
    <xf numFmtId="0" fontId="16" fillId="2" borderId="0" xfId="0" applyFont="1" applyFill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2"/>
    </xf>
    <xf numFmtId="0" fontId="16" fillId="0" borderId="2" xfId="0" applyFont="1" applyBorder="1" applyAlignment="1">
      <alignment horizontal="left" vertical="center" indent="2"/>
    </xf>
    <xf numFmtId="0" fontId="16" fillId="0" borderId="3" xfId="0" applyFont="1" applyBorder="1" applyAlignment="1">
      <alignment horizontal="left" vertical="center" indent="2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9" fontId="95" fillId="2" borderId="5" xfId="0" applyNumberFormat="1" applyFont="1" applyFill="1" applyBorder="1" applyAlignment="1">
      <alignment horizontal="center" vertical="center"/>
    </xf>
    <xf numFmtId="169" fontId="95" fillId="2" borderId="6" xfId="0" applyNumberFormat="1" applyFont="1" applyFill="1" applyBorder="1" applyAlignment="1">
      <alignment horizontal="center" vertical="center"/>
    </xf>
    <xf numFmtId="169" fontId="95" fillId="2" borderId="20" xfId="0" applyNumberFormat="1" applyFont="1" applyFill="1" applyBorder="1" applyAlignment="1">
      <alignment horizontal="center" vertical="center"/>
    </xf>
    <xf numFmtId="169" fontId="95" fillId="2" borderId="2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80" fillId="0" borderId="30" xfId="0" applyFont="1" applyBorder="1" applyAlignment="1">
      <alignment horizontal="left" indent="2"/>
    </xf>
    <xf numFmtId="0" fontId="79" fillId="0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left" indent="2"/>
    </xf>
    <xf numFmtId="0" fontId="4" fillId="0" borderId="30" xfId="0" applyFont="1" applyBorder="1" applyAlignment="1">
      <alignment horizontal="left" indent="2"/>
    </xf>
    <xf numFmtId="166" fontId="16" fillId="0" borderId="3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2" borderId="0" xfId="0" applyFont="1" applyFill="1" applyAlignment="1">
      <alignment horizontal="center" textRotation="90"/>
    </xf>
    <xf numFmtId="0" fontId="12" fillId="2" borderId="8" xfId="0" applyFont="1" applyFill="1" applyBorder="1" applyAlignment="1">
      <alignment horizontal="center" textRotation="90"/>
    </xf>
    <xf numFmtId="0" fontId="13" fillId="2" borderId="0" xfId="0" applyFont="1" applyFill="1" applyAlignment="1">
      <alignment horizontal="center" vertical="center" textRotation="90"/>
    </xf>
    <xf numFmtId="0" fontId="13" fillId="2" borderId="8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2"/>
    </xf>
    <xf numFmtId="0" fontId="17" fillId="2" borderId="2" xfId="0" applyFont="1" applyFill="1" applyBorder="1" applyAlignment="1">
      <alignment horizontal="left" vertical="center" indent="2"/>
    </xf>
    <xf numFmtId="0" fontId="96" fillId="0" borderId="2" xfId="0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right" vertical="top" wrapText="1"/>
    </xf>
    <xf numFmtId="1" fontId="16" fillId="0" borderId="6" xfId="0" applyNumberFormat="1" applyFont="1" applyBorder="1" applyAlignment="1">
      <alignment horizontal="right" vertical="top" wrapText="1"/>
    </xf>
    <xf numFmtId="1" fontId="16" fillId="0" borderId="0" xfId="0" applyNumberFormat="1" applyFont="1" applyBorder="1" applyAlignment="1">
      <alignment horizontal="right" vertical="top" wrapText="1"/>
    </xf>
    <xf numFmtId="1" fontId="16" fillId="0" borderId="8" xfId="0" applyNumberFormat="1" applyFont="1" applyBorder="1" applyAlignment="1">
      <alignment horizontal="right" vertical="top" wrapText="1"/>
    </xf>
    <xf numFmtId="1" fontId="16" fillId="0" borderId="10" xfId="0" applyNumberFormat="1" applyFont="1" applyBorder="1" applyAlignment="1">
      <alignment horizontal="right" vertical="top" wrapText="1"/>
    </xf>
    <xf numFmtId="1" fontId="16" fillId="0" borderId="11" xfId="0" applyNumberFormat="1" applyFont="1" applyBorder="1" applyAlignment="1">
      <alignment horizontal="right" vertical="top" wrapText="1"/>
    </xf>
    <xf numFmtId="0" fontId="16" fillId="0" borderId="2" xfId="0" quotePrefix="1" applyFont="1" applyBorder="1" applyAlignment="1">
      <alignment horizontal="left" vertical="center"/>
    </xf>
    <xf numFmtId="0" fontId="12" fillId="2" borderId="0" xfId="0" applyFont="1" applyFill="1" applyAlignment="1">
      <alignment horizontal="left" vertical="top" textRotation="180"/>
    </xf>
    <xf numFmtId="0" fontId="12" fillId="2" borderId="0" xfId="0" applyFont="1" applyFill="1" applyAlignment="1">
      <alignment horizontal="right" vertical="top" textRotation="180"/>
    </xf>
    <xf numFmtId="49" fontId="13" fillId="2" borderId="0" xfId="0" applyNumberFormat="1" applyFont="1" applyFill="1" applyAlignment="1">
      <alignment horizontal="center" vertical="center" textRotation="90"/>
    </xf>
    <xf numFmtId="49" fontId="13" fillId="2" borderId="8" xfId="0" applyNumberFormat="1" applyFont="1" applyFill="1" applyBorder="1" applyAlignment="1">
      <alignment horizontal="center" vertical="center" textRotation="90"/>
    </xf>
    <xf numFmtId="0" fontId="4" fillId="0" borderId="33" xfId="0" applyFont="1" applyBorder="1" applyAlignment="1">
      <alignment horizontal="left" vertical="center" indent="2"/>
    </xf>
    <xf numFmtId="0" fontId="4" fillId="0" borderId="34" xfId="0" applyFont="1" applyBorder="1" applyAlignment="1">
      <alignment horizontal="left" vertical="center" indent="2"/>
    </xf>
    <xf numFmtId="0" fontId="4" fillId="0" borderId="35" xfId="0" applyFont="1" applyBorder="1" applyAlignment="1">
      <alignment horizontal="left" vertical="center" indent="2"/>
    </xf>
    <xf numFmtId="0" fontId="12" fillId="2" borderId="7" xfId="0" applyFont="1" applyFill="1" applyBorder="1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 wrapText="1" indent="1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wrapText="1" indent="1"/>
    </xf>
    <xf numFmtId="0" fontId="13" fillId="2" borderId="5" xfId="0" applyFont="1" applyFill="1" applyBorder="1" applyAlignment="1">
      <alignment horizontal="left" wrapText="1" indent="1"/>
    </xf>
    <xf numFmtId="0" fontId="13" fillId="2" borderId="7" xfId="0" applyFont="1" applyFill="1" applyBorder="1" applyAlignment="1">
      <alignment horizontal="left" wrapText="1" indent="1"/>
    </xf>
    <xf numFmtId="0" fontId="13" fillId="2" borderId="0" xfId="0" applyFont="1" applyFill="1" applyBorder="1" applyAlignment="1">
      <alignment horizontal="left" wrapText="1" indent="1"/>
    </xf>
    <xf numFmtId="0" fontId="12" fillId="2" borderId="0" xfId="0" applyFont="1" applyFill="1" applyBorder="1" applyAlignment="1">
      <alignment horizontal="left" wrapText="1"/>
    </xf>
    <xf numFmtId="49" fontId="97" fillId="2" borderId="2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wrapText="1" indent="2"/>
    </xf>
    <xf numFmtId="0" fontId="16" fillId="2" borderId="3" xfId="0" applyFont="1" applyFill="1" applyBorder="1" applyAlignment="1">
      <alignment horizontal="left" vertical="center" wrapText="1" indent="2"/>
    </xf>
    <xf numFmtId="0" fontId="79" fillId="0" borderId="30" xfId="0" applyFont="1" applyBorder="1" applyAlignment="1">
      <alignment horizontal="left" indent="2"/>
    </xf>
    <xf numFmtId="168" fontId="89" fillId="2" borderId="5" xfId="0" applyNumberFormat="1" applyFont="1" applyFill="1" applyBorder="1" applyAlignment="1">
      <alignment horizontal="center" vertical="center"/>
    </xf>
    <xf numFmtId="168" fontId="89" fillId="2" borderId="20" xfId="0" applyNumberFormat="1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/>
    </xf>
    <xf numFmtId="0" fontId="16" fillId="2" borderId="2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1" fontId="16" fillId="0" borderId="2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2"/>
    </xf>
    <xf numFmtId="0" fontId="15" fillId="2" borderId="2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left" indent="2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indent="2"/>
    </xf>
    <xf numFmtId="0" fontId="19" fillId="2" borderId="2" xfId="0" applyFont="1" applyFill="1" applyBorder="1" applyAlignment="1">
      <alignment horizontal="left" vertical="center" indent="2"/>
    </xf>
    <xf numFmtId="14" fontId="16" fillId="2" borderId="2" xfId="0" applyNumberFormat="1" applyFont="1" applyFill="1" applyBorder="1" applyAlignment="1">
      <alignment horizontal="left" vertical="center" indent="1"/>
    </xf>
    <xf numFmtId="0" fontId="16" fillId="2" borderId="32" xfId="0" applyFont="1" applyFill="1" applyBorder="1" applyAlignment="1">
      <alignment horizontal="left" vertical="center" indent="2"/>
    </xf>
    <xf numFmtId="0" fontId="19" fillId="2" borderId="3" xfId="0" applyFont="1" applyFill="1" applyBorder="1" applyAlignment="1">
      <alignment horizontal="left" vertical="center" indent="2"/>
    </xf>
    <xf numFmtId="0" fontId="17" fillId="2" borderId="2" xfId="0" applyFont="1" applyFill="1" applyBorder="1" applyAlignment="1">
      <alignment horizontal="left" vertical="center" indent="1"/>
    </xf>
    <xf numFmtId="0" fontId="86" fillId="2" borderId="1" xfId="0" applyFont="1" applyFill="1" applyBorder="1" applyAlignment="1">
      <alignment horizontal="left" vertical="center" indent="2"/>
    </xf>
    <xf numFmtId="0" fontId="86" fillId="2" borderId="2" xfId="0" applyFont="1" applyFill="1" applyBorder="1" applyAlignment="1">
      <alignment horizontal="left" vertical="center" indent="2"/>
    </xf>
    <xf numFmtId="0" fontId="86" fillId="2" borderId="3" xfId="0" applyFont="1" applyFill="1" applyBorder="1" applyAlignment="1">
      <alignment horizontal="left" vertical="center" indent="2"/>
    </xf>
    <xf numFmtId="0" fontId="19" fillId="2" borderId="2" xfId="0" applyFont="1" applyFill="1" applyBorder="1" applyAlignment="1">
      <alignment horizontal="left" vertical="center" indent="1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left" vertical="center"/>
    </xf>
    <xf numFmtId="1" fontId="19" fillId="0" borderId="2" xfId="0" applyNumberFormat="1" applyFont="1" applyBorder="1" applyAlignment="1">
      <alignment horizontal="left" vertical="center"/>
    </xf>
    <xf numFmtId="1" fontId="19" fillId="0" borderId="3" xfId="0" applyNumberFormat="1" applyFont="1" applyBorder="1" applyAlignment="1">
      <alignment horizontal="left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right" vertical="center"/>
    </xf>
    <xf numFmtId="166" fontId="17" fillId="2" borderId="7" xfId="0" applyNumberFormat="1" applyFont="1" applyFill="1" applyBorder="1" applyAlignment="1">
      <alignment horizontal="center" vertical="center"/>
    </xf>
    <xf numFmtId="166" fontId="17" fillId="2" borderId="23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17" fillId="2" borderId="8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 indent="1"/>
    </xf>
    <xf numFmtId="0" fontId="17" fillId="2" borderId="8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0" xfId="0" applyFont="1" applyFill="1" applyBorder="1" applyAlignment="1">
      <alignment horizontal="left" vertical="center" indent="1"/>
    </xf>
    <xf numFmtId="0" fontId="16" fillId="2" borderId="8" xfId="0" applyFont="1" applyFill="1" applyBorder="1" applyAlignment="1">
      <alignment horizontal="left" vertical="center" indent="1"/>
    </xf>
    <xf numFmtId="49" fontId="16" fillId="2" borderId="7" xfId="0" applyNumberFormat="1" applyFont="1" applyFill="1" applyBorder="1" applyAlignment="1">
      <alignment horizontal="left" vertical="center" indent="1"/>
    </xf>
    <xf numFmtId="49" fontId="16" fillId="2" borderId="0" xfId="0" applyNumberFormat="1" applyFont="1" applyFill="1" applyBorder="1" applyAlignment="1">
      <alignment horizontal="left" vertical="center" indent="1"/>
    </xf>
    <xf numFmtId="49" fontId="16" fillId="2" borderId="28" xfId="0" applyNumberFormat="1" applyFont="1" applyFill="1" applyBorder="1" applyAlignment="1">
      <alignment horizontal="left" vertical="center" indent="1"/>
    </xf>
    <xf numFmtId="49" fontId="16" fillId="2" borderId="20" xfId="0" applyNumberFormat="1" applyFont="1" applyFill="1" applyBorder="1" applyAlignment="1">
      <alignment horizontal="left" vertical="center" indent="1"/>
    </xf>
    <xf numFmtId="0" fontId="16" fillId="2" borderId="9" xfId="0" applyFont="1" applyFill="1" applyBorder="1" applyAlignment="1">
      <alignment horizontal="left" indent="1"/>
    </xf>
    <xf numFmtId="0" fontId="16" fillId="2" borderId="10" xfId="0" applyFont="1" applyFill="1" applyBorder="1" applyAlignment="1">
      <alignment horizontal="left" indent="1"/>
    </xf>
    <xf numFmtId="0" fontId="16" fillId="2" borderId="7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left" indent="1"/>
    </xf>
    <xf numFmtId="0" fontId="16" fillId="2" borderId="26" xfId="0" applyFont="1" applyFill="1" applyBorder="1" applyAlignment="1">
      <alignment horizontal="left" indent="1"/>
    </xf>
    <xf numFmtId="0" fontId="16" fillId="2" borderId="11" xfId="0" applyFont="1" applyFill="1" applyBorder="1" applyAlignment="1">
      <alignment horizontal="left" inden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66" fontId="16" fillId="2" borderId="28" xfId="0" applyNumberFormat="1" applyFont="1" applyFill="1" applyBorder="1" applyAlignment="1">
      <alignment horizontal="center" vertical="center"/>
    </xf>
    <xf numFmtId="166" fontId="16" fillId="2" borderId="24" xfId="0" applyNumberFormat="1" applyFont="1" applyFill="1" applyBorder="1" applyAlignment="1">
      <alignment horizontal="center" vertical="center"/>
    </xf>
    <xf numFmtId="1" fontId="87" fillId="2" borderId="7" xfId="0" applyNumberFormat="1" applyFont="1" applyFill="1" applyBorder="1" applyAlignment="1">
      <alignment horizontal="right" vertical="center"/>
    </xf>
    <xf numFmtId="1" fontId="87" fillId="2" borderId="0" xfId="0" applyNumberFormat="1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2" fontId="16" fillId="2" borderId="10" xfId="0" applyNumberFormat="1" applyFont="1" applyFill="1" applyBorder="1" applyAlignment="1">
      <alignment horizontal="left" vertical="center" indent="1"/>
    </xf>
    <xf numFmtId="1" fontId="16" fillId="2" borderId="13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1" fontId="16" fillId="2" borderId="12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14" fontId="16" fillId="2" borderId="2" xfId="0" applyNumberFormat="1" applyFont="1" applyFill="1" applyBorder="1" applyAlignment="1">
      <alignment horizontal="center" vertical="center"/>
    </xf>
    <xf numFmtId="14" fontId="16" fillId="2" borderId="10" xfId="0" applyNumberFormat="1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 indent="1"/>
    </xf>
    <xf numFmtId="0" fontId="16" fillId="2" borderId="26" xfId="0" applyFont="1" applyFill="1" applyBorder="1" applyAlignment="1">
      <alignment horizontal="left" vertical="center" indent="1"/>
    </xf>
    <xf numFmtId="166" fontId="16" fillId="2" borderId="7" xfId="0" applyNumberFormat="1" applyFont="1" applyFill="1" applyBorder="1" applyAlignment="1">
      <alignment horizontal="center" vertical="center"/>
    </xf>
    <xf numFmtId="166" fontId="16" fillId="2" borderId="23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 indent="1"/>
    </xf>
    <xf numFmtId="0" fontId="6" fillId="2" borderId="5" xfId="0" applyFont="1" applyFill="1" applyBorder="1" applyAlignment="1">
      <alignment horizontal="left" vertical="top" wrapText="1" indent="1"/>
    </xf>
    <xf numFmtId="0" fontId="6" fillId="2" borderId="7" xfId="0" applyFont="1" applyFill="1" applyBorder="1" applyAlignment="1">
      <alignment horizontal="left" vertical="top" wrapText="1" indent="1"/>
    </xf>
    <xf numFmtId="0" fontId="6" fillId="2" borderId="0" xfId="0" applyFont="1" applyFill="1" applyBorder="1" applyAlignment="1">
      <alignment horizontal="left" vertical="top" wrapText="1" indent="1"/>
    </xf>
    <xf numFmtId="0" fontId="6" fillId="2" borderId="1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left" vertical="top" wrapText="1" indent="1"/>
    </xf>
    <xf numFmtId="0" fontId="6" fillId="2" borderId="16" xfId="0" applyFont="1" applyFill="1" applyBorder="1" applyAlignment="1">
      <alignment horizontal="left" vertical="top" wrapText="1" indent="1"/>
    </xf>
    <xf numFmtId="0" fontId="6" fillId="2" borderId="8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</cellXfs>
  <cellStyles count="84">
    <cellStyle name="_       26.07" xfId="18"/>
    <cellStyle name="_       31.03" xfId="19"/>
    <cellStyle name="_--- MG Logistik - " xfId="20"/>
    <cellStyle name="_695653 РC 1412" xfId="21"/>
    <cellStyle name="_800108 AS 3101" xfId="22"/>
    <cellStyle name="_Abrazivkom_01_Czech Rep_abrazive" xfId="23"/>
    <cellStyle name="_BB-Counsulting34_Eqipment_Switzerland_Strepkov" xfId="24"/>
    <cellStyle name="_CMR CALDER-ALFA-MARKET НОВ-Rasch флиз" xfId="25"/>
    <cellStyle name="_CMR-Кастом Лайт- Schmidt- 3 машина" xfId="26"/>
    <cellStyle name="_CMR-Кастом Лайт- Schmidt-1 машина" xfId="27"/>
    <cellStyle name="_CMR-Кастом Лайт-обои-Бронницы" xfId="28"/>
    <cellStyle name="_CMR-Кастом Лайт-формы- 5" xfId="29"/>
    <cellStyle name="_CMR-Кастом Лайт-формы- 8" xfId="30"/>
    <cellStyle name="_CMR-Кастом-Лайт -Sweepa-Morimon" xfId="31"/>
    <cellStyle name="_CMR-Кастом-Лайт-только Lekue" xfId="32"/>
    <cellStyle name="_CMR-КастомНов-Лайт-LEKUE+Technotrade" xfId="33"/>
    <cellStyle name="_CMR-КЛ- Lekue" xfId="34"/>
    <cellStyle name="_CMR-КЛ- Smart" xfId="35"/>
    <cellStyle name="_Interline_03_Selyatino_Poland" xfId="36"/>
    <cellStyle name="_Interline+Energostyle_01_Selyatino_Poland" xfId="37"/>
    <cellStyle name="_inv_finsa" xfId="38"/>
    <cellStyle name="_Luka Rus01_Dryers_Strepkov_Selyatino" xfId="39"/>
    <cellStyle name="_MAPLE_ASSETES_66662_CRE_236" xfId="40"/>
    <cellStyle name="_Sawex_05_Wooden ladders_Selyatino_Poland+Czech" xfId="41"/>
    <cellStyle name="_Sawex+Elfis_03_Wooden ladders_Selyatino_Czech" xfId="42"/>
    <cellStyle name="_SovrMash_08_Equipment_Selyatino_Czech" xfId="43"/>
    <cellStyle name="_SunLion_07_Santechnika_Selyatino" xfId="44"/>
    <cellStyle name="_Инвойс CL WESPER только фанкойлы" xfId="45"/>
    <cellStyle name="_Инвойс CL Обои A.S." xfId="46"/>
    <cellStyle name="_Инвойс Аркон-Щетки ТСТ" xfId="47"/>
    <cellStyle name="_Инвойс- Кастом Лайт-Обои A.S.Creation" xfId="48"/>
    <cellStyle name="_Инвойс- Кастом Лайт-Обои A.S.Creation-632" xfId="49"/>
    <cellStyle name="_Инвойс- Кастом Лайт-Обои A.S.Creation-645" xfId="50"/>
    <cellStyle name="_Инвойс- Кастом Лайт-Обои P+S" xfId="51"/>
    <cellStyle name="_Инвойс- Кастом Лайт-Обои RASCH" xfId="52"/>
    <cellStyle name="_Инвойс- Кастом Лайт-Обои RASCH-071" xfId="53"/>
    <cellStyle name="_Инвойс НОВЫЙ для внутренних блоков SAMSUNG Техком 1" xfId="54"/>
    <cellStyle name="_Инвойс НОВЫЙ для внутренних блоков Техком от 02.06" xfId="55"/>
    <cellStyle name="_Инвойс НОВЫЙ для внутренних блоков Техком от 10.08" xfId="56"/>
    <cellStyle name="_Инвойс НОВЫЙ для внутренних блоков Техком от 12.07" xfId="57"/>
    <cellStyle name="_Инвойс Эм Джи Логистик - CIC+Wesper" xfId="58"/>
    <cellStyle name="_Инвойс Эм Джи Логистик - негабарит Flottweg" xfId="59"/>
    <cellStyle name="_Инвойс-внутрен.блоки-Техком от 23.05" xfId="60"/>
    <cellStyle name="_Инвойс-Кастом Лайт-Обои IDECO" xfId="61"/>
    <cellStyle name="_Инвойс-СпортАвто-только Sweepa" xfId="62"/>
    <cellStyle name="_Инвойс-Юпитер-фенкойлы+теплообменники Wesper от 27 марта (1)" xfId="63"/>
    <cellStyle name="_Инвойс-Юпитер-фенкойлы+теплообменники Wesper от 29 марта" xfId="64"/>
    <cellStyle name="_Кастом-Лайт -Инвойса-Упак-Спец- Sweepa-Morimon" xfId="65"/>
    <cellStyle name="_Кастом-Лайт -Инвойса-Упак-Спец-Scmidt- 1 машина" xfId="66"/>
    <cellStyle name="_Кастом-Лайт -Инвойса-Упак-Спец-Scmidt- 3 машина" xfId="67"/>
    <cellStyle name="_Кастом-Лайт -Инвойса-Упак-Спец-только Lekue" xfId="68"/>
    <cellStyle name="_Кастом-Лайт -Инвойс-Упак-обои-SIRPI-854" xfId="69"/>
    <cellStyle name="_Кастом-Лайт -Инвойс-Упак-обои-SIRPI-от 17.07" xfId="70"/>
    <cellStyle name="_Кастом-Лайт -Инвойс-Упак-Формы -5- машина 589" xfId="71"/>
    <cellStyle name="_Кастом-Лайт -Инвойс-Упак-Формы -8- машина 620" xfId="72"/>
    <cellStyle name="_Кастом-ЛайтНов -Инвойс-Упак-LEKUE-TECHNOTRADE" xfId="73"/>
    <cellStyle name="_КЛ - ИНВОЙС-Упак- SMART 19-07" xfId="74"/>
    <cellStyle name="_КЛ- ИНВОЙС-Упак- Lekue" xfId="75"/>
    <cellStyle name="Comma_MAPLE_ASSETES_66662_CRE_236" xfId="17"/>
    <cellStyle name="Currency 2" xfId="76"/>
    <cellStyle name="Currency_MAPLE_ASSETES_66662_CRE_236" xfId="9"/>
    <cellStyle name="Non défini" xfId="77"/>
    <cellStyle name="Normal 2" xfId="16"/>
    <cellStyle name="Normal 3" xfId="3"/>
    <cellStyle name="Normal 4" xfId="12"/>
    <cellStyle name="Normal 5" xfId="78"/>
    <cellStyle name="Normal 6" xfId="6"/>
    <cellStyle name="Normal 7" xfId="79"/>
    <cellStyle name="Normal 8" xfId="80"/>
    <cellStyle name="Normal 9" xfId="83"/>
    <cellStyle name="Normal_CMR CALDER-ALFA-MARKET НОВ-A.S." xfId="14"/>
    <cellStyle name="Normal_CMR CALDER-ALFA-MARKET НОВ-Карусели" xfId="5"/>
    <cellStyle name="Normal_MAPLE_ASSETES_66662_CRE_236" xfId="1"/>
    <cellStyle name="Normal_SovrMash_08_Equipment_Selyatino_Czech" xfId="15"/>
    <cellStyle name="Normal_Инвойс Аркон-Щетки ТСТ" xfId="10"/>
    <cellStyle name="Normal_ЦМР Аркон-Щетки ТСТ" xfId="7"/>
    <cellStyle name="Normal11" xfId="8"/>
    <cellStyle name="Style 1" xfId="13"/>
    <cellStyle name="Обычный" xfId="0" builtinId="0"/>
    <cellStyle name="Обычный_30 13 10 05 клей Швеция" xfId="81"/>
    <cellStyle name="Обычный_30 13 10 05 клей Швеция 2" xfId="4"/>
    <cellStyle name="Обычный_CMR-UH клей максим" xfId="2"/>
    <cellStyle name="Обычный_Д.С.Телемарк" xfId="11"/>
    <cellStyle name="Стиль 1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145675</xdr:colOff>
      <xdr:row>14</xdr:row>
      <xdr:rowOff>0</xdr:rowOff>
    </xdr:from>
    <xdr:to>
      <xdr:col>4</xdr:col>
      <xdr:colOff>482876</xdr:colOff>
      <xdr:row>16</xdr:row>
      <xdr:rowOff>57974</xdr:rowOff>
    </xdr:to>
    <xdr:sp macro="" textlink="'don''t look'!B115">
      <xdr:nvSpPr>
        <xdr:cNvPr id="2" name="Text Box 9"/>
        <xdr:cNvSpPr txBox="1">
          <a:spLocks noChangeArrowheads="1" noTextEdit="1"/>
        </xdr:cNvSpPr>
      </xdr:nvSpPr>
      <xdr:spPr bwMode="auto">
        <a:xfrm>
          <a:off x="145675" y="2774922"/>
          <a:ext cx="2670826" cy="28342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fld id="{67697644-E4D6-498D-9E89-A26326FC6DEC}" type="TxLink">
            <a:rPr lang="en-US" sz="11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 rtl="1">
              <a:defRPr sz="1000"/>
            </a:pPr>
            <a:t>B828XK98/AP814978</a:t>
          </a:fld>
          <a:endParaRPr lang="en-US" sz="12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9525</xdr:colOff>
      <xdr:row>11</xdr:row>
      <xdr:rowOff>158255</xdr:rowOff>
    </xdr:from>
    <xdr:to>
      <xdr:col>7</xdr:col>
      <xdr:colOff>104775</xdr:colOff>
      <xdr:row>12</xdr:row>
      <xdr:rowOff>132202</xdr:rowOff>
    </xdr:to>
    <xdr:sp macro="" textlink="'don''t look'!A3">
      <xdr:nvSpPr>
        <xdr:cNvPr id="3" name="Text Box 3"/>
        <xdr:cNvSpPr txBox="1">
          <a:spLocks noChangeArrowheads="1" noTextEdit="1"/>
        </xdr:cNvSpPr>
      </xdr:nvSpPr>
      <xdr:spPr bwMode="auto">
        <a:xfrm>
          <a:off x="2828925" y="2310905"/>
          <a:ext cx="2076450" cy="212072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D04A4BF4-A356-478E-B55E-F6DC7D20E2D7}" type="TxLink">
            <a:rPr lang="en-US" sz="12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ctr" rtl="0">
              <a:defRPr sz="1000"/>
            </a:pPr>
            <a:t>LITHUANIA</a:t>
          </a:fld>
          <a:endParaRPr lang="en-US" sz="12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704850</xdr:colOff>
      <xdr:row>11</xdr:row>
      <xdr:rowOff>169016</xdr:rowOff>
    </xdr:from>
    <xdr:to>
      <xdr:col>9</xdr:col>
      <xdr:colOff>40340</xdr:colOff>
      <xdr:row>12</xdr:row>
      <xdr:rowOff>142875</xdr:rowOff>
    </xdr:to>
    <xdr:sp macro="" textlink="">
      <xdr:nvSpPr>
        <xdr:cNvPr id="4" name="Text Box 4"/>
        <xdr:cNvSpPr txBox="1">
          <a:spLocks noChangeArrowheads="1" noTextEdit="1"/>
        </xdr:cNvSpPr>
      </xdr:nvSpPr>
      <xdr:spPr bwMode="auto">
        <a:xfrm>
          <a:off x="4505325" y="2321666"/>
          <a:ext cx="1678640" cy="211984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lt-LT" sz="12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t>BELARUS/RUSSIA</a:t>
          </a:r>
          <a:endParaRPr lang="en-US" sz="1200" b="1" i="0" u="none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127747</xdr:colOff>
      <xdr:row>4</xdr:row>
      <xdr:rowOff>1176</xdr:rowOff>
    </xdr:from>
    <xdr:to>
      <xdr:col>3</xdr:col>
      <xdr:colOff>64994</xdr:colOff>
      <xdr:row>5</xdr:row>
      <xdr:rowOff>91136</xdr:rowOff>
    </xdr:to>
    <xdr:sp macro="" textlink="'don''t look'!A2">
      <xdr:nvSpPr>
        <xdr:cNvPr id="5" name="Text Box 5"/>
        <xdr:cNvSpPr txBox="1">
          <a:spLocks noChangeArrowheads="1" noTextEdit="1"/>
        </xdr:cNvSpPr>
      </xdr:nvSpPr>
      <xdr:spPr bwMode="auto">
        <a:xfrm>
          <a:off x="127747" y="620301"/>
          <a:ext cx="1346947" cy="32808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fld id="{8102B9EF-1708-4D65-B355-F61B400876E6}" type="TxLink">
            <a:rPr lang="en-US" sz="1200" b="1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ctr" rtl="0">
              <a:defRPr sz="1000"/>
            </a:pPr>
            <a:t>VILNIUS</a:t>
          </a:fld>
          <a:endParaRPr lang="en-US" sz="12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165654</xdr:colOff>
      <xdr:row>59</xdr:row>
      <xdr:rowOff>16562</xdr:rowOff>
    </xdr:from>
    <xdr:to>
      <xdr:col>0</xdr:col>
      <xdr:colOff>265045</xdr:colOff>
      <xdr:row>59</xdr:row>
      <xdr:rowOff>115953</xdr:rowOff>
    </xdr:to>
    <xdr:sp macro="" textlink="">
      <xdr:nvSpPr>
        <xdr:cNvPr id="2" name="Rectangle 1"/>
        <xdr:cNvSpPr/>
      </xdr:nvSpPr>
      <xdr:spPr>
        <a:xfrm>
          <a:off x="165654" y="8133519"/>
          <a:ext cx="99391" cy="99391"/>
        </a:xfrm>
        <a:prstGeom prst="rect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16</xdr:col>
      <xdr:colOff>49697</xdr:colOff>
      <xdr:row>50</xdr:row>
      <xdr:rowOff>57974</xdr:rowOff>
    </xdr:from>
    <xdr:to>
      <xdr:col>17</xdr:col>
      <xdr:colOff>381000</xdr:colOff>
      <xdr:row>54</xdr:row>
      <xdr:rowOff>168520</xdr:rowOff>
    </xdr:to>
    <xdr:sp macro="" textlink="">
      <xdr:nvSpPr>
        <xdr:cNvPr id="3" name="Oval 2"/>
        <xdr:cNvSpPr/>
      </xdr:nvSpPr>
      <xdr:spPr>
        <a:xfrm>
          <a:off x="5442312" y="6879339"/>
          <a:ext cx="734284" cy="784623"/>
        </a:xfrm>
        <a:prstGeom prst="ellipse">
          <a:avLst/>
        </a:prstGeom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177249</xdr:colOff>
      <xdr:row>65</xdr:row>
      <xdr:rowOff>28156</xdr:rowOff>
    </xdr:from>
    <xdr:to>
      <xdr:col>9</xdr:col>
      <xdr:colOff>284922</xdr:colOff>
      <xdr:row>69</xdr:row>
      <xdr:rowOff>65941</xdr:rowOff>
    </xdr:to>
    <xdr:sp macro="" textlink="">
      <xdr:nvSpPr>
        <xdr:cNvPr id="4" name="Oval 3"/>
        <xdr:cNvSpPr/>
      </xdr:nvSpPr>
      <xdr:spPr>
        <a:xfrm>
          <a:off x="2243441" y="8981656"/>
          <a:ext cx="737789" cy="799785"/>
        </a:xfrm>
        <a:prstGeom prst="ellipse">
          <a:avLst/>
        </a:prstGeom>
        <a:ln w="9525">
          <a:solidFill>
            <a:sysClr val="windowText" lastClr="00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10</xdr:col>
      <xdr:colOff>33132</xdr:colOff>
      <xdr:row>1</xdr:row>
      <xdr:rowOff>131885</xdr:rowOff>
    </xdr:from>
    <xdr:to>
      <xdr:col>16</xdr:col>
      <xdr:colOff>263770</xdr:colOff>
      <xdr:row>4</xdr:row>
      <xdr:rowOff>21981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3234997" y="476250"/>
          <a:ext cx="1923157" cy="498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306462</xdr:colOff>
      <xdr:row>1</xdr:row>
      <xdr:rowOff>41415</xdr:rowOff>
    </xdr:from>
    <xdr:to>
      <xdr:col>18</xdr:col>
      <xdr:colOff>389793</xdr:colOff>
      <xdr:row>4</xdr:row>
      <xdr:rowOff>14654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lum contrast="40000"/>
        </a:blip>
        <a:srcRect/>
        <a:stretch>
          <a:fillRect/>
        </a:stretch>
      </xdr:blipFill>
      <xdr:spPr bwMode="auto">
        <a:xfrm>
          <a:off x="5347385" y="385780"/>
          <a:ext cx="777923" cy="581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0212" y="417633"/>
          <a:ext cx="550985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7327</xdr:colOff>
      <xdr:row>4</xdr:row>
      <xdr:rowOff>36633</xdr:rowOff>
    </xdr:from>
    <xdr:to>
      <xdr:col>25</xdr:col>
      <xdr:colOff>169985</xdr:colOff>
      <xdr:row>7</xdr:row>
      <xdr:rowOff>73268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5952" y="408108"/>
          <a:ext cx="553183" cy="3795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aukiami\!Eurologistics\DB\Compan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iaus\CMR%20sablo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Įmonės EU"/>
      <sheetName val="Įmonės RUS"/>
      <sheetName val="Sheet3"/>
      <sheetName val="Company"/>
    </sheetNames>
    <definedNames>
      <definedName name="RUS" refersTo="='Įmonės RUS'!$A$2:$A$201"/>
    </definedNames>
    <sheetDataSet>
      <sheetData sheetId="0">
        <row r="2">
          <cell r="A2" t="str">
            <v>Pinteco OY</v>
          </cell>
        </row>
        <row r="3">
          <cell r="A3" t="str">
            <v>ASK Chemicals Czech s.r.o.</v>
          </cell>
        </row>
        <row r="4">
          <cell r="A4" t="str">
            <v>Instal-Projekt Gawlowscy, Scierzynscy Spolka Jawna</v>
          </cell>
        </row>
        <row r="5">
          <cell r="A5" t="str">
            <v>Patron Bohemia a.s.</v>
          </cell>
        </row>
        <row r="6">
          <cell r="A6" t="str">
            <v>DoAll Europa B.V.</v>
          </cell>
        </row>
        <row r="7">
          <cell r="A7" t="str">
            <v>Demotec Siegfried Demel</v>
          </cell>
        </row>
        <row r="8">
          <cell r="A8" t="str">
            <v>Formeco s.r.l.</v>
          </cell>
        </row>
        <row r="9">
          <cell r="A9" t="str">
            <v>Airblast B.V.</v>
          </cell>
        </row>
        <row r="10">
          <cell r="A10" t="str">
            <v>Intertera OY</v>
          </cell>
        </row>
      </sheetData>
      <sheetData sheetId="1">
        <row r="2">
          <cell r="A2" t="str">
            <v>ANGARIA LLC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't look"/>
      <sheetName val="CMR"/>
      <sheetName val="TIR"/>
      <sheetName val="Sheet1"/>
    </sheetNames>
    <sheetDataSet>
      <sheetData sheetId="0">
        <row r="67">
          <cell r="F67">
            <v>2013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topLeftCell="A73" zoomScale="85" zoomScaleNormal="85" workbookViewId="0">
      <selection activeCell="E102" sqref="E102"/>
    </sheetView>
  </sheetViews>
  <sheetFormatPr defaultColWidth="10.28515625" defaultRowHeight="13.35" customHeight="1"/>
  <cols>
    <col min="1" max="1" width="20.140625" style="126" customWidth="1"/>
    <col min="2" max="2" width="21.85546875" style="126" customWidth="1"/>
    <col min="3" max="3" width="22" style="126" customWidth="1"/>
    <col min="4" max="4" width="29.85546875" style="126" customWidth="1"/>
    <col min="5" max="5" width="24" style="126" customWidth="1"/>
    <col min="6" max="6" width="22.5703125" style="126" customWidth="1"/>
    <col min="7" max="7" width="23.28515625" style="126" customWidth="1"/>
    <col min="8" max="8" width="27.28515625" style="126" customWidth="1"/>
    <col min="9" max="9" width="18.28515625" style="126" customWidth="1"/>
    <col min="10" max="10" width="16.140625" style="126" bestFit="1" customWidth="1"/>
    <col min="11" max="12" width="10.28515625" style="126"/>
    <col min="13" max="13" width="11" style="126" bestFit="1" customWidth="1"/>
    <col min="14" max="14" width="10.28515625" style="126"/>
    <col min="15" max="15" width="59.42578125" style="126" bestFit="1" customWidth="1"/>
    <col min="16" max="16" width="48.42578125" style="126" bestFit="1" customWidth="1"/>
    <col min="17" max="17" width="33" style="126" bestFit="1" customWidth="1"/>
    <col min="18" max="18" width="37.140625" style="126" bestFit="1" customWidth="1"/>
    <col min="19" max="256" width="10.28515625" style="126"/>
    <col min="257" max="257" width="16.7109375" style="126" customWidth="1"/>
    <col min="258" max="258" width="21.85546875" style="126" customWidth="1"/>
    <col min="259" max="259" width="22" style="126" customWidth="1"/>
    <col min="260" max="260" width="29.85546875" style="126" customWidth="1"/>
    <col min="261" max="261" width="24" style="126" customWidth="1"/>
    <col min="262" max="262" width="22.5703125" style="126" customWidth="1"/>
    <col min="263" max="263" width="23.28515625" style="126" customWidth="1"/>
    <col min="264" max="264" width="27.28515625" style="126" customWidth="1"/>
    <col min="265" max="265" width="18.28515625" style="126" customWidth="1"/>
    <col min="266" max="266" width="16.140625" style="126" bestFit="1" customWidth="1"/>
    <col min="267" max="268" width="10.28515625" style="126"/>
    <col min="269" max="269" width="11" style="126" bestFit="1" customWidth="1"/>
    <col min="270" max="270" width="10.28515625" style="126"/>
    <col min="271" max="271" width="59.42578125" style="126" bestFit="1" customWidth="1"/>
    <col min="272" max="272" width="48.42578125" style="126" bestFit="1" customWidth="1"/>
    <col min="273" max="273" width="33" style="126" bestFit="1" customWidth="1"/>
    <col min="274" max="274" width="37.140625" style="126" bestFit="1" customWidth="1"/>
    <col min="275" max="512" width="10.28515625" style="126"/>
    <col min="513" max="513" width="16.7109375" style="126" customWidth="1"/>
    <col min="514" max="514" width="21.85546875" style="126" customWidth="1"/>
    <col min="515" max="515" width="22" style="126" customWidth="1"/>
    <col min="516" max="516" width="29.85546875" style="126" customWidth="1"/>
    <col min="517" max="517" width="24" style="126" customWidth="1"/>
    <col min="518" max="518" width="22.5703125" style="126" customWidth="1"/>
    <col min="519" max="519" width="23.28515625" style="126" customWidth="1"/>
    <col min="520" max="520" width="27.28515625" style="126" customWidth="1"/>
    <col min="521" max="521" width="18.28515625" style="126" customWidth="1"/>
    <col min="522" max="522" width="16.140625" style="126" bestFit="1" customWidth="1"/>
    <col min="523" max="524" width="10.28515625" style="126"/>
    <col min="525" max="525" width="11" style="126" bestFit="1" customWidth="1"/>
    <col min="526" max="526" width="10.28515625" style="126"/>
    <col min="527" max="527" width="59.42578125" style="126" bestFit="1" customWidth="1"/>
    <col min="528" max="528" width="48.42578125" style="126" bestFit="1" customWidth="1"/>
    <col min="529" max="529" width="33" style="126" bestFit="1" customWidth="1"/>
    <col min="530" max="530" width="37.140625" style="126" bestFit="1" customWidth="1"/>
    <col min="531" max="768" width="10.28515625" style="126"/>
    <col min="769" max="769" width="16.7109375" style="126" customWidth="1"/>
    <col min="770" max="770" width="21.85546875" style="126" customWidth="1"/>
    <col min="771" max="771" width="22" style="126" customWidth="1"/>
    <col min="772" max="772" width="29.85546875" style="126" customWidth="1"/>
    <col min="773" max="773" width="24" style="126" customWidth="1"/>
    <col min="774" max="774" width="22.5703125" style="126" customWidth="1"/>
    <col min="775" max="775" width="23.28515625" style="126" customWidth="1"/>
    <col min="776" max="776" width="27.28515625" style="126" customWidth="1"/>
    <col min="777" max="777" width="18.28515625" style="126" customWidth="1"/>
    <col min="778" max="778" width="16.140625" style="126" bestFit="1" customWidth="1"/>
    <col min="779" max="780" width="10.28515625" style="126"/>
    <col min="781" max="781" width="11" style="126" bestFit="1" customWidth="1"/>
    <col min="782" max="782" width="10.28515625" style="126"/>
    <col min="783" max="783" width="59.42578125" style="126" bestFit="1" customWidth="1"/>
    <col min="784" max="784" width="48.42578125" style="126" bestFit="1" customWidth="1"/>
    <col min="785" max="785" width="33" style="126" bestFit="1" customWidth="1"/>
    <col min="786" max="786" width="37.140625" style="126" bestFit="1" customWidth="1"/>
    <col min="787" max="1024" width="10.28515625" style="126"/>
    <col min="1025" max="1025" width="16.7109375" style="126" customWidth="1"/>
    <col min="1026" max="1026" width="21.85546875" style="126" customWidth="1"/>
    <col min="1027" max="1027" width="22" style="126" customWidth="1"/>
    <col min="1028" max="1028" width="29.85546875" style="126" customWidth="1"/>
    <col min="1029" max="1029" width="24" style="126" customWidth="1"/>
    <col min="1030" max="1030" width="22.5703125" style="126" customWidth="1"/>
    <col min="1031" max="1031" width="23.28515625" style="126" customWidth="1"/>
    <col min="1032" max="1032" width="27.28515625" style="126" customWidth="1"/>
    <col min="1033" max="1033" width="18.28515625" style="126" customWidth="1"/>
    <col min="1034" max="1034" width="16.140625" style="126" bestFit="1" customWidth="1"/>
    <col min="1035" max="1036" width="10.28515625" style="126"/>
    <col min="1037" max="1037" width="11" style="126" bestFit="1" customWidth="1"/>
    <col min="1038" max="1038" width="10.28515625" style="126"/>
    <col min="1039" max="1039" width="59.42578125" style="126" bestFit="1" customWidth="1"/>
    <col min="1040" max="1040" width="48.42578125" style="126" bestFit="1" customWidth="1"/>
    <col min="1041" max="1041" width="33" style="126" bestFit="1" customWidth="1"/>
    <col min="1042" max="1042" width="37.140625" style="126" bestFit="1" customWidth="1"/>
    <col min="1043" max="1280" width="10.28515625" style="126"/>
    <col min="1281" max="1281" width="16.7109375" style="126" customWidth="1"/>
    <col min="1282" max="1282" width="21.85546875" style="126" customWidth="1"/>
    <col min="1283" max="1283" width="22" style="126" customWidth="1"/>
    <col min="1284" max="1284" width="29.85546875" style="126" customWidth="1"/>
    <col min="1285" max="1285" width="24" style="126" customWidth="1"/>
    <col min="1286" max="1286" width="22.5703125" style="126" customWidth="1"/>
    <col min="1287" max="1287" width="23.28515625" style="126" customWidth="1"/>
    <col min="1288" max="1288" width="27.28515625" style="126" customWidth="1"/>
    <col min="1289" max="1289" width="18.28515625" style="126" customWidth="1"/>
    <col min="1290" max="1290" width="16.140625" style="126" bestFit="1" customWidth="1"/>
    <col min="1291" max="1292" width="10.28515625" style="126"/>
    <col min="1293" max="1293" width="11" style="126" bestFit="1" customWidth="1"/>
    <col min="1294" max="1294" width="10.28515625" style="126"/>
    <col min="1295" max="1295" width="59.42578125" style="126" bestFit="1" customWidth="1"/>
    <col min="1296" max="1296" width="48.42578125" style="126" bestFit="1" customWidth="1"/>
    <col min="1297" max="1297" width="33" style="126" bestFit="1" customWidth="1"/>
    <col min="1298" max="1298" width="37.140625" style="126" bestFit="1" customWidth="1"/>
    <col min="1299" max="1536" width="10.28515625" style="126"/>
    <col min="1537" max="1537" width="16.7109375" style="126" customWidth="1"/>
    <col min="1538" max="1538" width="21.85546875" style="126" customWidth="1"/>
    <col min="1539" max="1539" width="22" style="126" customWidth="1"/>
    <col min="1540" max="1540" width="29.85546875" style="126" customWidth="1"/>
    <col min="1541" max="1541" width="24" style="126" customWidth="1"/>
    <col min="1542" max="1542" width="22.5703125" style="126" customWidth="1"/>
    <col min="1543" max="1543" width="23.28515625" style="126" customWidth="1"/>
    <col min="1544" max="1544" width="27.28515625" style="126" customWidth="1"/>
    <col min="1545" max="1545" width="18.28515625" style="126" customWidth="1"/>
    <col min="1546" max="1546" width="16.140625" style="126" bestFit="1" customWidth="1"/>
    <col min="1547" max="1548" width="10.28515625" style="126"/>
    <col min="1549" max="1549" width="11" style="126" bestFit="1" customWidth="1"/>
    <col min="1550" max="1550" width="10.28515625" style="126"/>
    <col min="1551" max="1551" width="59.42578125" style="126" bestFit="1" customWidth="1"/>
    <col min="1552" max="1552" width="48.42578125" style="126" bestFit="1" customWidth="1"/>
    <col min="1553" max="1553" width="33" style="126" bestFit="1" customWidth="1"/>
    <col min="1554" max="1554" width="37.140625" style="126" bestFit="1" customWidth="1"/>
    <col min="1555" max="1792" width="10.28515625" style="126"/>
    <col min="1793" max="1793" width="16.7109375" style="126" customWidth="1"/>
    <col min="1794" max="1794" width="21.85546875" style="126" customWidth="1"/>
    <col min="1795" max="1795" width="22" style="126" customWidth="1"/>
    <col min="1796" max="1796" width="29.85546875" style="126" customWidth="1"/>
    <col min="1797" max="1797" width="24" style="126" customWidth="1"/>
    <col min="1798" max="1798" width="22.5703125" style="126" customWidth="1"/>
    <col min="1799" max="1799" width="23.28515625" style="126" customWidth="1"/>
    <col min="1800" max="1800" width="27.28515625" style="126" customWidth="1"/>
    <col min="1801" max="1801" width="18.28515625" style="126" customWidth="1"/>
    <col min="1802" max="1802" width="16.140625" style="126" bestFit="1" customWidth="1"/>
    <col min="1803" max="1804" width="10.28515625" style="126"/>
    <col min="1805" max="1805" width="11" style="126" bestFit="1" customWidth="1"/>
    <col min="1806" max="1806" width="10.28515625" style="126"/>
    <col min="1807" max="1807" width="59.42578125" style="126" bestFit="1" customWidth="1"/>
    <col min="1808" max="1808" width="48.42578125" style="126" bestFit="1" customWidth="1"/>
    <col min="1809" max="1809" width="33" style="126" bestFit="1" customWidth="1"/>
    <col min="1810" max="1810" width="37.140625" style="126" bestFit="1" customWidth="1"/>
    <col min="1811" max="2048" width="10.28515625" style="126"/>
    <col min="2049" max="2049" width="16.7109375" style="126" customWidth="1"/>
    <col min="2050" max="2050" width="21.85546875" style="126" customWidth="1"/>
    <col min="2051" max="2051" width="22" style="126" customWidth="1"/>
    <col min="2052" max="2052" width="29.85546875" style="126" customWidth="1"/>
    <col min="2053" max="2053" width="24" style="126" customWidth="1"/>
    <col min="2054" max="2054" width="22.5703125" style="126" customWidth="1"/>
    <col min="2055" max="2055" width="23.28515625" style="126" customWidth="1"/>
    <col min="2056" max="2056" width="27.28515625" style="126" customWidth="1"/>
    <col min="2057" max="2057" width="18.28515625" style="126" customWidth="1"/>
    <col min="2058" max="2058" width="16.140625" style="126" bestFit="1" customWidth="1"/>
    <col min="2059" max="2060" width="10.28515625" style="126"/>
    <col min="2061" max="2061" width="11" style="126" bestFit="1" customWidth="1"/>
    <col min="2062" max="2062" width="10.28515625" style="126"/>
    <col min="2063" max="2063" width="59.42578125" style="126" bestFit="1" customWidth="1"/>
    <col min="2064" max="2064" width="48.42578125" style="126" bestFit="1" customWidth="1"/>
    <col min="2065" max="2065" width="33" style="126" bestFit="1" customWidth="1"/>
    <col min="2066" max="2066" width="37.140625" style="126" bestFit="1" customWidth="1"/>
    <col min="2067" max="2304" width="10.28515625" style="126"/>
    <col min="2305" max="2305" width="16.7109375" style="126" customWidth="1"/>
    <col min="2306" max="2306" width="21.85546875" style="126" customWidth="1"/>
    <col min="2307" max="2307" width="22" style="126" customWidth="1"/>
    <col min="2308" max="2308" width="29.85546875" style="126" customWidth="1"/>
    <col min="2309" max="2309" width="24" style="126" customWidth="1"/>
    <col min="2310" max="2310" width="22.5703125" style="126" customWidth="1"/>
    <col min="2311" max="2311" width="23.28515625" style="126" customWidth="1"/>
    <col min="2312" max="2312" width="27.28515625" style="126" customWidth="1"/>
    <col min="2313" max="2313" width="18.28515625" style="126" customWidth="1"/>
    <col min="2314" max="2314" width="16.140625" style="126" bestFit="1" customWidth="1"/>
    <col min="2315" max="2316" width="10.28515625" style="126"/>
    <col min="2317" max="2317" width="11" style="126" bestFit="1" customWidth="1"/>
    <col min="2318" max="2318" width="10.28515625" style="126"/>
    <col min="2319" max="2319" width="59.42578125" style="126" bestFit="1" customWidth="1"/>
    <col min="2320" max="2320" width="48.42578125" style="126" bestFit="1" customWidth="1"/>
    <col min="2321" max="2321" width="33" style="126" bestFit="1" customWidth="1"/>
    <col min="2322" max="2322" width="37.140625" style="126" bestFit="1" customWidth="1"/>
    <col min="2323" max="2560" width="10.28515625" style="126"/>
    <col min="2561" max="2561" width="16.7109375" style="126" customWidth="1"/>
    <col min="2562" max="2562" width="21.85546875" style="126" customWidth="1"/>
    <col min="2563" max="2563" width="22" style="126" customWidth="1"/>
    <col min="2564" max="2564" width="29.85546875" style="126" customWidth="1"/>
    <col min="2565" max="2565" width="24" style="126" customWidth="1"/>
    <col min="2566" max="2566" width="22.5703125" style="126" customWidth="1"/>
    <col min="2567" max="2567" width="23.28515625" style="126" customWidth="1"/>
    <col min="2568" max="2568" width="27.28515625" style="126" customWidth="1"/>
    <col min="2569" max="2569" width="18.28515625" style="126" customWidth="1"/>
    <col min="2570" max="2570" width="16.140625" style="126" bestFit="1" customWidth="1"/>
    <col min="2571" max="2572" width="10.28515625" style="126"/>
    <col min="2573" max="2573" width="11" style="126" bestFit="1" customWidth="1"/>
    <col min="2574" max="2574" width="10.28515625" style="126"/>
    <col min="2575" max="2575" width="59.42578125" style="126" bestFit="1" customWidth="1"/>
    <col min="2576" max="2576" width="48.42578125" style="126" bestFit="1" customWidth="1"/>
    <col min="2577" max="2577" width="33" style="126" bestFit="1" customWidth="1"/>
    <col min="2578" max="2578" width="37.140625" style="126" bestFit="1" customWidth="1"/>
    <col min="2579" max="2816" width="10.28515625" style="126"/>
    <col min="2817" max="2817" width="16.7109375" style="126" customWidth="1"/>
    <col min="2818" max="2818" width="21.85546875" style="126" customWidth="1"/>
    <col min="2819" max="2819" width="22" style="126" customWidth="1"/>
    <col min="2820" max="2820" width="29.85546875" style="126" customWidth="1"/>
    <col min="2821" max="2821" width="24" style="126" customWidth="1"/>
    <col min="2822" max="2822" width="22.5703125" style="126" customWidth="1"/>
    <col min="2823" max="2823" width="23.28515625" style="126" customWidth="1"/>
    <col min="2824" max="2824" width="27.28515625" style="126" customWidth="1"/>
    <col min="2825" max="2825" width="18.28515625" style="126" customWidth="1"/>
    <col min="2826" max="2826" width="16.140625" style="126" bestFit="1" customWidth="1"/>
    <col min="2827" max="2828" width="10.28515625" style="126"/>
    <col min="2829" max="2829" width="11" style="126" bestFit="1" customWidth="1"/>
    <col min="2830" max="2830" width="10.28515625" style="126"/>
    <col min="2831" max="2831" width="59.42578125" style="126" bestFit="1" customWidth="1"/>
    <col min="2832" max="2832" width="48.42578125" style="126" bestFit="1" customWidth="1"/>
    <col min="2833" max="2833" width="33" style="126" bestFit="1" customWidth="1"/>
    <col min="2834" max="2834" width="37.140625" style="126" bestFit="1" customWidth="1"/>
    <col min="2835" max="3072" width="10.28515625" style="126"/>
    <col min="3073" max="3073" width="16.7109375" style="126" customWidth="1"/>
    <col min="3074" max="3074" width="21.85546875" style="126" customWidth="1"/>
    <col min="3075" max="3075" width="22" style="126" customWidth="1"/>
    <col min="3076" max="3076" width="29.85546875" style="126" customWidth="1"/>
    <col min="3077" max="3077" width="24" style="126" customWidth="1"/>
    <col min="3078" max="3078" width="22.5703125" style="126" customWidth="1"/>
    <col min="3079" max="3079" width="23.28515625" style="126" customWidth="1"/>
    <col min="3080" max="3080" width="27.28515625" style="126" customWidth="1"/>
    <col min="3081" max="3081" width="18.28515625" style="126" customWidth="1"/>
    <col min="3082" max="3082" width="16.140625" style="126" bestFit="1" customWidth="1"/>
    <col min="3083" max="3084" width="10.28515625" style="126"/>
    <col min="3085" max="3085" width="11" style="126" bestFit="1" customWidth="1"/>
    <col min="3086" max="3086" width="10.28515625" style="126"/>
    <col min="3087" max="3087" width="59.42578125" style="126" bestFit="1" customWidth="1"/>
    <col min="3088" max="3088" width="48.42578125" style="126" bestFit="1" customWidth="1"/>
    <col min="3089" max="3089" width="33" style="126" bestFit="1" customWidth="1"/>
    <col min="3090" max="3090" width="37.140625" style="126" bestFit="1" customWidth="1"/>
    <col min="3091" max="3328" width="10.28515625" style="126"/>
    <col min="3329" max="3329" width="16.7109375" style="126" customWidth="1"/>
    <col min="3330" max="3330" width="21.85546875" style="126" customWidth="1"/>
    <col min="3331" max="3331" width="22" style="126" customWidth="1"/>
    <col min="3332" max="3332" width="29.85546875" style="126" customWidth="1"/>
    <col min="3333" max="3333" width="24" style="126" customWidth="1"/>
    <col min="3334" max="3334" width="22.5703125" style="126" customWidth="1"/>
    <col min="3335" max="3335" width="23.28515625" style="126" customWidth="1"/>
    <col min="3336" max="3336" width="27.28515625" style="126" customWidth="1"/>
    <col min="3337" max="3337" width="18.28515625" style="126" customWidth="1"/>
    <col min="3338" max="3338" width="16.140625" style="126" bestFit="1" customWidth="1"/>
    <col min="3339" max="3340" width="10.28515625" style="126"/>
    <col min="3341" max="3341" width="11" style="126" bestFit="1" customWidth="1"/>
    <col min="3342" max="3342" width="10.28515625" style="126"/>
    <col min="3343" max="3343" width="59.42578125" style="126" bestFit="1" customWidth="1"/>
    <col min="3344" max="3344" width="48.42578125" style="126" bestFit="1" customWidth="1"/>
    <col min="3345" max="3345" width="33" style="126" bestFit="1" customWidth="1"/>
    <col min="3346" max="3346" width="37.140625" style="126" bestFit="1" customWidth="1"/>
    <col min="3347" max="3584" width="10.28515625" style="126"/>
    <col min="3585" max="3585" width="16.7109375" style="126" customWidth="1"/>
    <col min="3586" max="3586" width="21.85546875" style="126" customWidth="1"/>
    <col min="3587" max="3587" width="22" style="126" customWidth="1"/>
    <col min="3588" max="3588" width="29.85546875" style="126" customWidth="1"/>
    <col min="3589" max="3589" width="24" style="126" customWidth="1"/>
    <col min="3590" max="3590" width="22.5703125" style="126" customWidth="1"/>
    <col min="3591" max="3591" width="23.28515625" style="126" customWidth="1"/>
    <col min="3592" max="3592" width="27.28515625" style="126" customWidth="1"/>
    <col min="3593" max="3593" width="18.28515625" style="126" customWidth="1"/>
    <col min="3594" max="3594" width="16.140625" style="126" bestFit="1" customWidth="1"/>
    <col min="3595" max="3596" width="10.28515625" style="126"/>
    <col min="3597" max="3597" width="11" style="126" bestFit="1" customWidth="1"/>
    <col min="3598" max="3598" width="10.28515625" style="126"/>
    <col min="3599" max="3599" width="59.42578125" style="126" bestFit="1" customWidth="1"/>
    <col min="3600" max="3600" width="48.42578125" style="126" bestFit="1" customWidth="1"/>
    <col min="3601" max="3601" width="33" style="126" bestFit="1" customWidth="1"/>
    <col min="3602" max="3602" width="37.140625" style="126" bestFit="1" customWidth="1"/>
    <col min="3603" max="3840" width="10.28515625" style="126"/>
    <col min="3841" max="3841" width="16.7109375" style="126" customWidth="1"/>
    <col min="3842" max="3842" width="21.85546875" style="126" customWidth="1"/>
    <col min="3843" max="3843" width="22" style="126" customWidth="1"/>
    <col min="3844" max="3844" width="29.85546875" style="126" customWidth="1"/>
    <col min="3845" max="3845" width="24" style="126" customWidth="1"/>
    <col min="3846" max="3846" width="22.5703125" style="126" customWidth="1"/>
    <col min="3847" max="3847" width="23.28515625" style="126" customWidth="1"/>
    <col min="3848" max="3848" width="27.28515625" style="126" customWidth="1"/>
    <col min="3849" max="3849" width="18.28515625" style="126" customWidth="1"/>
    <col min="3850" max="3850" width="16.140625" style="126" bestFit="1" customWidth="1"/>
    <col min="3851" max="3852" width="10.28515625" style="126"/>
    <col min="3853" max="3853" width="11" style="126" bestFit="1" customWidth="1"/>
    <col min="3854" max="3854" width="10.28515625" style="126"/>
    <col min="3855" max="3855" width="59.42578125" style="126" bestFit="1" customWidth="1"/>
    <col min="3856" max="3856" width="48.42578125" style="126" bestFit="1" customWidth="1"/>
    <col min="3857" max="3857" width="33" style="126" bestFit="1" customWidth="1"/>
    <col min="3858" max="3858" width="37.140625" style="126" bestFit="1" customWidth="1"/>
    <col min="3859" max="4096" width="10.28515625" style="126"/>
    <col min="4097" max="4097" width="16.7109375" style="126" customWidth="1"/>
    <col min="4098" max="4098" width="21.85546875" style="126" customWidth="1"/>
    <col min="4099" max="4099" width="22" style="126" customWidth="1"/>
    <col min="4100" max="4100" width="29.85546875" style="126" customWidth="1"/>
    <col min="4101" max="4101" width="24" style="126" customWidth="1"/>
    <col min="4102" max="4102" width="22.5703125" style="126" customWidth="1"/>
    <col min="4103" max="4103" width="23.28515625" style="126" customWidth="1"/>
    <col min="4104" max="4104" width="27.28515625" style="126" customWidth="1"/>
    <col min="4105" max="4105" width="18.28515625" style="126" customWidth="1"/>
    <col min="4106" max="4106" width="16.140625" style="126" bestFit="1" customWidth="1"/>
    <col min="4107" max="4108" width="10.28515625" style="126"/>
    <col min="4109" max="4109" width="11" style="126" bestFit="1" customWidth="1"/>
    <col min="4110" max="4110" width="10.28515625" style="126"/>
    <col min="4111" max="4111" width="59.42578125" style="126" bestFit="1" customWidth="1"/>
    <col min="4112" max="4112" width="48.42578125" style="126" bestFit="1" customWidth="1"/>
    <col min="4113" max="4113" width="33" style="126" bestFit="1" customWidth="1"/>
    <col min="4114" max="4114" width="37.140625" style="126" bestFit="1" customWidth="1"/>
    <col min="4115" max="4352" width="10.28515625" style="126"/>
    <col min="4353" max="4353" width="16.7109375" style="126" customWidth="1"/>
    <col min="4354" max="4354" width="21.85546875" style="126" customWidth="1"/>
    <col min="4355" max="4355" width="22" style="126" customWidth="1"/>
    <col min="4356" max="4356" width="29.85546875" style="126" customWidth="1"/>
    <col min="4357" max="4357" width="24" style="126" customWidth="1"/>
    <col min="4358" max="4358" width="22.5703125" style="126" customWidth="1"/>
    <col min="4359" max="4359" width="23.28515625" style="126" customWidth="1"/>
    <col min="4360" max="4360" width="27.28515625" style="126" customWidth="1"/>
    <col min="4361" max="4361" width="18.28515625" style="126" customWidth="1"/>
    <col min="4362" max="4362" width="16.140625" style="126" bestFit="1" customWidth="1"/>
    <col min="4363" max="4364" width="10.28515625" style="126"/>
    <col min="4365" max="4365" width="11" style="126" bestFit="1" customWidth="1"/>
    <col min="4366" max="4366" width="10.28515625" style="126"/>
    <col min="4367" max="4367" width="59.42578125" style="126" bestFit="1" customWidth="1"/>
    <col min="4368" max="4368" width="48.42578125" style="126" bestFit="1" customWidth="1"/>
    <col min="4369" max="4369" width="33" style="126" bestFit="1" customWidth="1"/>
    <col min="4370" max="4370" width="37.140625" style="126" bestFit="1" customWidth="1"/>
    <col min="4371" max="4608" width="10.28515625" style="126"/>
    <col min="4609" max="4609" width="16.7109375" style="126" customWidth="1"/>
    <col min="4610" max="4610" width="21.85546875" style="126" customWidth="1"/>
    <col min="4611" max="4611" width="22" style="126" customWidth="1"/>
    <col min="4612" max="4612" width="29.85546875" style="126" customWidth="1"/>
    <col min="4613" max="4613" width="24" style="126" customWidth="1"/>
    <col min="4614" max="4614" width="22.5703125" style="126" customWidth="1"/>
    <col min="4615" max="4615" width="23.28515625" style="126" customWidth="1"/>
    <col min="4616" max="4616" width="27.28515625" style="126" customWidth="1"/>
    <col min="4617" max="4617" width="18.28515625" style="126" customWidth="1"/>
    <col min="4618" max="4618" width="16.140625" style="126" bestFit="1" customWidth="1"/>
    <col min="4619" max="4620" width="10.28515625" style="126"/>
    <col min="4621" max="4621" width="11" style="126" bestFit="1" customWidth="1"/>
    <col min="4622" max="4622" width="10.28515625" style="126"/>
    <col min="4623" max="4623" width="59.42578125" style="126" bestFit="1" customWidth="1"/>
    <col min="4624" max="4624" width="48.42578125" style="126" bestFit="1" customWidth="1"/>
    <col min="4625" max="4625" width="33" style="126" bestFit="1" customWidth="1"/>
    <col min="4626" max="4626" width="37.140625" style="126" bestFit="1" customWidth="1"/>
    <col min="4627" max="4864" width="10.28515625" style="126"/>
    <col min="4865" max="4865" width="16.7109375" style="126" customWidth="1"/>
    <col min="4866" max="4866" width="21.85546875" style="126" customWidth="1"/>
    <col min="4867" max="4867" width="22" style="126" customWidth="1"/>
    <col min="4868" max="4868" width="29.85546875" style="126" customWidth="1"/>
    <col min="4869" max="4869" width="24" style="126" customWidth="1"/>
    <col min="4870" max="4870" width="22.5703125" style="126" customWidth="1"/>
    <col min="4871" max="4871" width="23.28515625" style="126" customWidth="1"/>
    <col min="4872" max="4872" width="27.28515625" style="126" customWidth="1"/>
    <col min="4873" max="4873" width="18.28515625" style="126" customWidth="1"/>
    <col min="4874" max="4874" width="16.140625" style="126" bestFit="1" customWidth="1"/>
    <col min="4875" max="4876" width="10.28515625" style="126"/>
    <col min="4877" max="4877" width="11" style="126" bestFit="1" customWidth="1"/>
    <col min="4878" max="4878" width="10.28515625" style="126"/>
    <col min="4879" max="4879" width="59.42578125" style="126" bestFit="1" customWidth="1"/>
    <col min="4880" max="4880" width="48.42578125" style="126" bestFit="1" customWidth="1"/>
    <col min="4881" max="4881" width="33" style="126" bestFit="1" customWidth="1"/>
    <col min="4882" max="4882" width="37.140625" style="126" bestFit="1" customWidth="1"/>
    <col min="4883" max="5120" width="10.28515625" style="126"/>
    <col min="5121" max="5121" width="16.7109375" style="126" customWidth="1"/>
    <col min="5122" max="5122" width="21.85546875" style="126" customWidth="1"/>
    <col min="5123" max="5123" width="22" style="126" customWidth="1"/>
    <col min="5124" max="5124" width="29.85546875" style="126" customWidth="1"/>
    <col min="5125" max="5125" width="24" style="126" customWidth="1"/>
    <col min="5126" max="5126" width="22.5703125" style="126" customWidth="1"/>
    <col min="5127" max="5127" width="23.28515625" style="126" customWidth="1"/>
    <col min="5128" max="5128" width="27.28515625" style="126" customWidth="1"/>
    <col min="5129" max="5129" width="18.28515625" style="126" customWidth="1"/>
    <col min="5130" max="5130" width="16.140625" style="126" bestFit="1" customWidth="1"/>
    <col min="5131" max="5132" width="10.28515625" style="126"/>
    <col min="5133" max="5133" width="11" style="126" bestFit="1" customWidth="1"/>
    <col min="5134" max="5134" width="10.28515625" style="126"/>
    <col min="5135" max="5135" width="59.42578125" style="126" bestFit="1" customWidth="1"/>
    <col min="5136" max="5136" width="48.42578125" style="126" bestFit="1" customWidth="1"/>
    <col min="5137" max="5137" width="33" style="126" bestFit="1" customWidth="1"/>
    <col min="5138" max="5138" width="37.140625" style="126" bestFit="1" customWidth="1"/>
    <col min="5139" max="5376" width="10.28515625" style="126"/>
    <col min="5377" max="5377" width="16.7109375" style="126" customWidth="1"/>
    <col min="5378" max="5378" width="21.85546875" style="126" customWidth="1"/>
    <col min="5379" max="5379" width="22" style="126" customWidth="1"/>
    <col min="5380" max="5380" width="29.85546875" style="126" customWidth="1"/>
    <col min="5381" max="5381" width="24" style="126" customWidth="1"/>
    <col min="5382" max="5382" width="22.5703125" style="126" customWidth="1"/>
    <col min="5383" max="5383" width="23.28515625" style="126" customWidth="1"/>
    <col min="5384" max="5384" width="27.28515625" style="126" customWidth="1"/>
    <col min="5385" max="5385" width="18.28515625" style="126" customWidth="1"/>
    <col min="5386" max="5386" width="16.140625" style="126" bestFit="1" customWidth="1"/>
    <col min="5387" max="5388" width="10.28515625" style="126"/>
    <col min="5389" max="5389" width="11" style="126" bestFit="1" customWidth="1"/>
    <col min="5390" max="5390" width="10.28515625" style="126"/>
    <col min="5391" max="5391" width="59.42578125" style="126" bestFit="1" customWidth="1"/>
    <col min="5392" max="5392" width="48.42578125" style="126" bestFit="1" customWidth="1"/>
    <col min="5393" max="5393" width="33" style="126" bestFit="1" customWidth="1"/>
    <col min="5394" max="5394" width="37.140625" style="126" bestFit="1" customWidth="1"/>
    <col min="5395" max="5632" width="10.28515625" style="126"/>
    <col min="5633" max="5633" width="16.7109375" style="126" customWidth="1"/>
    <col min="5634" max="5634" width="21.85546875" style="126" customWidth="1"/>
    <col min="5635" max="5635" width="22" style="126" customWidth="1"/>
    <col min="5636" max="5636" width="29.85546875" style="126" customWidth="1"/>
    <col min="5637" max="5637" width="24" style="126" customWidth="1"/>
    <col min="5638" max="5638" width="22.5703125" style="126" customWidth="1"/>
    <col min="5639" max="5639" width="23.28515625" style="126" customWidth="1"/>
    <col min="5640" max="5640" width="27.28515625" style="126" customWidth="1"/>
    <col min="5641" max="5641" width="18.28515625" style="126" customWidth="1"/>
    <col min="5642" max="5642" width="16.140625" style="126" bestFit="1" customWidth="1"/>
    <col min="5643" max="5644" width="10.28515625" style="126"/>
    <col min="5645" max="5645" width="11" style="126" bestFit="1" customWidth="1"/>
    <col min="5646" max="5646" width="10.28515625" style="126"/>
    <col min="5647" max="5647" width="59.42578125" style="126" bestFit="1" customWidth="1"/>
    <col min="5648" max="5648" width="48.42578125" style="126" bestFit="1" customWidth="1"/>
    <col min="5649" max="5649" width="33" style="126" bestFit="1" customWidth="1"/>
    <col min="5650" max="5650" width="37.140625" style="126" bestFit="1" customWidth="1"/>
    <col min="5651" max="5888" width="10.28515625" style="126"/>
    <col min="5889" max="5889" width="16.7109375" style="126" customWidth="1"/>
    <col min="5890" max="5890" width="21.85546875" style="126" customWidth="1"/>
    <col min="5891" max="5891" width="22" style="126" customWidth="1"/>
    <col min="5892" max="5892" width="29.85546875" style="126" customWidth="1"/>
    <col min="5893" max="5893" width="24" style="126" customWidth="1"/>
    <col min="5894" max="5894" width="22.5703125" style="126" customWidth="1"/>
    <col min="5895" max="5895" width="23.28515625" style="126" customWidth="1"/>
    <col min="5896" max="5896" width="27.28515625" style="126" customWidth="1"/>
    <col min="5897" max="5897" width="18.28515625" style="126" customWidth="1"/>
    <col min="5898" max="5898" width="16.140625" style="126" bestFit="1" customWidth="1"/>
    <col min="5899" max="5900" width="10.28515625" style="126"/>
    <col min="5901" max="5901" width="11" style="126" bestFit="1" customWidth="1"/>
    <col min="5902" max="5902" width="10.28515625" style="126"/>
    <col min="5903" max="5903" width="59.42578125" style="126" bestFit="1" customWidth="1"/>
    <col min="5904" max="5904" width="48.42578125" style="126" bestFit="1" customWidth="1"/>
    <col min="5905" max="5905" width="33" style="126" bestFit="1" customWidth="1"/>
    <col min="5906" max="5906" width="37.140625" style="126" bestFit="1" customWidth="1"/>
    <col min="5907" max="6144" width="10.28515625" style="126"/>
    <col min="6145" max="6145" width="16.7109375" style="126" customWidth="1"/>
    <col min="6146" max="6146" width="21.85546875" style="126" customWidth="1"/>
    <col min="6147" max="6147" width="22" style="126" customWidth="1"/>
    <col min="6148" max="6148" width="29.85546875" style="126" customWidth="1"/>
    <col min="6149" max="6149" width="24" style="126" customWidth="1"/>
    <col min="6150" max="6150" width="22.5703125" style="126" customWidth="1"/>
    <col min="6151" max="6151" width="23.28515625" style="126" customWidth="1"/>
    <col min="6152" max="6152" width="27.28515625" style="126" customWidth="1"/>
    <col min="6153" max="6153" width="18.28515625" style="126" customWidth="1"/>
    <col min="6154" max="6154" width="16.140625" style="126" bestFit="1" customWidth="1"/>
    <col min="6155" max="6156" width="10.28515625" style="126"/>
    <col min="6157" max="6157" width="11" style="126" bestFit="1" customWidth="1"/>
    <col min="6158" max="6158" width="10.28515625" style="126"/>
    <col min="6159" max="6159" width="59.42578125" style="126" bestFit="1" customWidth="1"/>
    <col min="6160" max="6160" width="48.42578125" style="126" bestFit="1" customWidth="1"/>
    <col min="6161" max="6161" width="33" style="126" bestFit="1" customWidth="1"/>
    <col min="6162" max="6162" width="37.140625" style="126" bestFit="1" customWidth="1"/>
    <col min="6163" max="6400" width="10.28515625" style="126"/>
    <col min="6401" max="6401" width="16.7109375" style="126" customWidth="1"/>
    <col min="6402" max="6402" width="21.85546875" style="126" customWidth="1"/>
    <col min="6403" max="6403" width="22" style="126" customWidth="1"/>
    <col min="6404" max="6404" width="29.85546875" style="126" customWidth="1"/>
    <col min="6405" max="6405" width="24" style="126" customWidth="1"/>
    <col min="6406" max="6406" width="22.5703125" style="126" customWidth="1"/>
    <col min="6407" max="6407" width="23.28515625" style="126" customWidth="1"/>
    <col min="6408" max="6408" width="27.28515625" style="126" customWidth="1"/>
    <col min="6409" max="6409" width="18.28515625" style="126" customWidth="1"/>
    <col min="6410" max="6410" width="16.140625" style="126" bestFit="1" customWidth="1"/>
    <col min="6411" max="6412" width="10.28515625" style="126"/>
    <col min="6413" max="6413" width="11" style="126" bestFit="1" customWidth="1"/>
    <col min="6414" max="6414" width="10.28515625" style="126"/>
    <col min="6415" max="6415" width="59.42578125" style="126" bestFit="1" customWidth="1"/>
    <col min="6416" max="6416" width="48.42578125" style="126" bestFit="1" customWidth="1"/>
    <col min="6417" max="6417" width="33" style="126" bestFit="1" customWidth="1"/>
    <col min="6418" max="6418" width="37.140625" style="126" bestFit="1" customWidth="1"/>
    <col min="6419" max="6656" width="10.28515625" style="126"/>
    <col min="6657" max="6657" width="16.7109375" style="126" customWidth="1"/>
    <col min="6658" max="6658" width="21.85546875" style="126" customWidth="1"/>
    <col min="6659" max="6659" width="22" style="126" customWidth="1"/>
    <col min="6660" max="6660" width="29.85546875" style="126" customWidth="1"/>
    <col min="6661" max="6661" width="24" style="126" customWidth="1"/>
    <col min="6662" max="6662" width="22.5703125" style="126" customWidth="1"/>
    <col min="6663" max="6663" width="23.28515625" style="126" customWidth="1"/>
    <col min="6664" max="6664" width="27.28515625" style="126" customWidth="1"/>
    <col min="6665" max="6665" width="18.28515625" style="126" customWidth="1"/>
    <col min="6666" max="6666" width="16.140625" style="126" bestFit="1" customWidth="1"/>
    <col min="6667" max="6668" width="10.28515625" style="126"/>
    <col min="6669" max="6669" width="11" style="126" bestFit="1" customWidth="1"/>
    <col min="6670" max="6670" width="10.28515625" style="126"/>
    <col min="6671" max="6671" width="59.42578125" style="126" bestFit="1" customWidth="1"/>
    <col min="6672" max="6672" width="48.42578125" style="126" bestFit="1" customWidth="1"/>
    <col min="6673" max="6673" width="33" style="126" bestFit="1" customWidth="1"/>
    <col min="6674" max="6674" width="37.140625" style="126" bestFit="1" customWidth="1"/>
    <col min="6675" max="6912" width="10.28515625" style="126"/>
    <col min="6913" max="6913" width="16.7109375" style="126" customWidth="1"/>
    <col min="6914" max="6914" width="21.85546875" style="126" customWidth="1"/>
    <col min="6915" max="6915" width="22" style="126" customWidth="1"/>
    <col min="6916" max="6916" width="29.85546875" style="126" customWidth="1"/>
    <col min="6917" max="6917" width="24" style="126" customWidth="1"/>
    <col min="6918" max="6918" width="22.5703125" style="126" customWidth="1"/>
    <col min="6919" max="6919" width="23.28515625" style="126" customWidth="1"/>
    <col min="6920" max="6920" width="27.28515625" style="126" customWidth="1"/>
    <col min="6921" max="6921" width="18.28515625" style="126" customWidth="1"/>
    <col min="6922" max="6922" width="16.140625" style="126" bestFit="1" customWidth="1"/>
    <col min="6923" max="6924" width="10.28515625" style="126"/>
    <col min="6925" max="6925" width="11" style="126" bestFit="1" customWidth="1"/>
    <col min="6926" max="6926" width="10.28515625" style="126"/>
    <col min="6927" max="6927" width="59.42578125" style="126" bestFit="1" customWidth="1"/>
    <col min="6928" max="6928" width="48.42578125" style="126" bestFit="1" customWidth="1"/>
    <col min="6929" max="6929" width="33" style="126" bestFit="1" customWidth="1"/>
    <col min="6930" max="6930" width="37.140625" style="126" bestFit="1" customWidth="1"/>
    <col min="6931" max="7168" width="10.28515625" style="126"/>
    <col min="7169" max="7169" width="16.7109375" style="126" customWidth="1"/>
    <col min="7170" max="7170" width="21.85546875" style="126" customWidth="1"/>
    <col min="7171" max="7171" width="22" style="126" customWidth="1"/>
    <col min="7172" max="7172" width="29.85546875" style="126" customWidth="1"/>
    <col min="7173" max="7173" width="24" style="126" customWidth="1"/>
    <col min="7174" max="7174" width="22.5703125" style="126" customWidth="1"/>
    <col min="7175" max="7175" width="23.28515625" style="126" customWidth="1"/>
    <col min="7176" max="7176" width="27.28515625" style="126" customWidth="1"/>
    <col min="7177" max="7177" width="18.28515625" style="126" customWidth="1"/>
    <col min="7178" max="7178" width="16.140625" style="126" bestFit="1" customWidth="1"/>
    <col min="7179" max="7180" width="10.28515625" style="126"/>
    <col min="7181" max="7181" width="11" style="126" bestFit="1" customWidth="1"/>
    <col min="7182" max="7182" width="10.28515625" style="126"/>
    <col min="7183" max="7183" width="59.42578125" style="126" bestFit="1" customWidth="1"/>
    <col min="7184" max="7184" width="48.42578125" style="126" bestFit="1" customWidth="1"/>
    <col min="7185" max="7185" width="33" style="126" bestFit="1" customWidth="1"/>
    <col min="7186" max="7186" width="37.140625" style="126" bestFit="1" customWidth="1"/>
    <col min="7187" max="7424" width="10.28515625" style="126"/>
    <col min="7425" max="7425" width="16.7109375" style="126" customWidth="1"/>
    <col min="7426" max="7426" width="21.85546875" style="126" customWidth="1"/>
    <col min="7427" max="7427" width="22" style="126" customWidth="1"/>
    <col min="7428" max="7428" width="29.85546875" style="126" customWidth="1"/>
    <col min="7429" max="7429" width="24" style="126" customWidth="1"/>
    <col min="7430" max="7430" width="22.5703125" style="126" customWidth="1"/>
    <col min="7431" max="7431" width="23.28515625" style="126" customWidth="1"/>
    <col min="7432" max="7432" width="27.28515625" style="126" customWidth="1"/>
    <col min="7433" max="7433" width="18.28515625" style="126" customWidth="1"/>
    <col min="7434" max="7434" width="16.140625" style="126" bestFit="1" customWidth="1"/>
    <col min="7435" max="7436" width="10.28515625" style="126"/>
    <col min="7437" max="7437" width="11" style="126" bestFit="1" customWidth="1"/>
    <col min="7438" max="7438" width="10.28515625" style="126"/>
    <col min="7439" max="7439" width="59.42578125" style="126" bestFit="1" customWidth="1"/>
    <col min="7440" max="7440" width="48.42578125" style="126" bestFit="1" customWidth="1"/>
    <col min="7441" max="7441" width="33" style="126" bestFit="1" customWidth="1"/>
    <col min="7442" max="7442" width="37.140625" style="126" bestFit="1" customWidth="1"/>
    <col min="7443" max="7680" width="10.28515625" style="126"/>
    <col min="7681" max="7681" width="16.7109375" style="126" customWidth="1"/>
    <col min="7682" max="7682" width="21.85546875" style="126" customWidth="1"/>
    <col min="7683" max="7683" width="22" style="126" customWidth="1"/>
    <col min="7684" max="7684" width="29.85546875" style="126" customWidth="1"/>
    <col min="7685" max="7685" width="24" style="126" customWidth="1"/>
    <col min="7686" max="7686" width="22.5703125" style="126" customWidth="1"/>
    <col min="7687" max="7687" width="23.28515625" style="126" customWidth="1"/>
    <col min="7688" max="7688" width="27.28515625" style="126" customWidth="1"/>
    <col min="7689" max="7689" width="18.28515625" style="126" customWidth="1"/>
    <col min="7690" max="7690" width="16.140625" style="126" bestFit="1" customWidth="1"/>
    <col min="7691" max="7692" width="10.28515625" style="126"/>
    <col min="7693" max="7693" width="11" style="126" bestFit="1" customWidth="1"/>
    <col min="7694" max="7694" width="10.28515625" style="126"/>
    <col min="7695" max="7695" width="59.42578125" style="126" bestFit="1" customWidth="1"/>
    <col min="7696" max="7696" width="48.42578125" style="126" bestFit="1" customWidth="1"/>
    <col min="7697" max="7697" width="33" style="126" bestFit="1" customWidth="1"/>
    <col min="7698" max="7698" width="37.140625" style="126" bestFit="1" customWidth="1"/>
    <col min="7699" max="7936" width="10.28515625" style="126"/>
    <col min="7937" max="7937" width="16.7109375" style="126" customWidth="1"/>
    <col min="7938" max="7938" width="21.85546875" style="126" customWidth="1"/>
    <col min="7939" max="7939" width="22" style="126" customWidth="1"/>
    <col min="7940" max="7940" width="29.85546875" style="126" customWidth="1"/>
    <col min="7941" max="7941" width="24" style="126" customWidth="1"/>
    <col min="7942" max="7942" width="22.5703125" style="126" customWidth="1"/>
    <col min="7943" max="7943" width="23.28515625" style="126" customWidth="1"/>
    <col min="7944" max="7944" width="27.28515625" style="126" customWidth="1"/>
    <col min="7945" max="7945" width="18.28515625" style="126" customWidth="1"/>
    <col min="7946" max="7946" width="16.140625" style="126" bestFit="1" customWidth="1"/>
    <col min="7947" max="7948" width="10.28515625" style="126"/>
    <col min="7949" max="7949" width="11" style="126" bestFit="1" customWidth="1"/>
    <col min="7950" max="7950" width="10.28515625" style="126"/>
    <col min="7951" max="7951" width="59.42578125" style="126" bestFit="1" customWidth="1"/>
    <col min="7952" max="7952" width="48.42578125" style="126" bestFit="1" customWidth="1"/>
    <col min="7953" max="7953" width="33" style="126" bestFit="1" customWidth="1"/>
    <col min="7954" max="7954" width="37.140625" style="126" bestFit="1" customWidth="1"/>
    <col min="7955" max="8192" width="10.28515625" style="126"/>
    <col min="8193" max="8193" width="16.7109375" style="126" customWidth="1"/>
    <col min="8194" max="8194" width="21.85546875" style="126" customWidth="1"/>
    <col min="8195" max="8195" width="22" style="126" customWidth="1"/>
    <col min="8196" max="8196" width="29.85546875" style="126" customWidth="1"/>
    <col min="8197" max="8197" width="24" style="126" customWidth="1"/>
    <col min="8198" max="8198" width="22.5703125" style="126" customWidth="1"/>
    <col min="8199" max="8199" width="23.28515625" style="126" customWidth="1"/>
    <col min="8200" max="8200" width="27.28515625" style="126" customWidth="1"/>
    <col min="8201" max="8201" width="18.28515625" style="126" customWidth="1"/>
    <col min="8202" max="8202" width="16.140625" style="126" bestFit="1" customWidth="1"/>
    <col min="8203" max="8204" width="10.28515625" style="126"/>
    <col min="8205" max="8205" width="11" style="126" bestFit="1" customWidth="1"/>
    <col min="8206" max="8206" width="10.28515625" style="126"/>
    <col min="8207" max="8207" width="59.42578125" style="126" bestFit="1" customWidth="1"/>
    <col min="8208" max="8208" width="48.42578125" style="126" bestFit="1" customWidth="1"/>
    <col min="8209" max="8209" width="33" style="126" bestFit="1" customWidth="1"/>
    <col min="8210" max="8210" width="37.140625" style="126" bestFit="1" customWidth="1"/>
    <col min="8211" max="8448" width="10.28515625" style="126"/>
    <col min="8449" max="8449" width="16.7109375" style="126" customWidth="1"/>
    <col min="8450" max="8450" width="21.85546875" style="126" customWidth="1"/>
    <col min="8451" max="8451" width="22" style="126" customWidth="1"/>
    <col min="8452" max="8452" width="29.85546875" style="126" customWidth="1"/>
    <col min="8453" max="8453" width="24" style="126" customWidth="1"/>
    <col min="8454" max="8454" width="22.5703125" style="126" customWidth="1"/>
    <col min="8455" max="8455" width="23.28515625" style="126" customWidth="1"/>
    <col min="8456" max="8456" width="27.28515625" style="126" customWidth="1"/>
    <col min="8457" max="8457" width="18.28515625" style="126" customWidth="1"/>
    <col min="8458" max="8458" width="16.140625" style="126" bestFit="1" customWidth="1"/>
    <col min="8459" max="8460" width="10.28515625" style="126"/>
    <col min="8461" max="8461" width="11" style="126" bestFit="1" customWidth="1"/>
    <col min="8462" max="8462" width="10.28515625" style="126"/>
    <col min="8463" max="8463" width="59.42578125" style="126" bestFit="1" customWidth="1"/>
    <col min="8464" max="8464" width="48.42578125" style="126" bestFit="1" customWidth="1"/>
    <col min="8465" max="8465" width="33" style="126" bestFit="1" customWidth="1"/>
    <col min="8466" max="8466" width="37.140625" style="126" bestFit="1" customWidth="1"/>
    <col min="8467" max="8704" width="10.28515625" style="126"/>
    <col min="8705" max="8705" width="16.7109375" style="126" customWidth="1"/>
    <col min="8706" max="8706" width="21.85546875" style="126" customWidth="1"/>
    <col min="8707" max="8707" width="22" style="126" customWidth="1"/>
    <col min="8708" max="8708" width="29.85546875" style="126" customWidth="1"/>
    <col min="8709" max="8709" width="24" style="126" customWidth="1"/>
    <col min="8710" max="8710" width="22.5703125" style="126" customWidth="1"/>
    <col min="8711" max="8711" width="23.28515625" style="126" customWidth="1"/>
    <col min="8712" max="8712" width="27.28515625" style="126" customWidth="1"/>
    <col min="8713" max="8713" width="18.28515625" style="126" customWidth="1"/>
    <col min="8714" max="8714" width="16.140625" style="126" bestFit="1" customWidth="1"/>
    <col min="8715" max="8716" width="10.28515625" style="126"/>
    <col min="8717" max="8717" width="11" style="126" bestFit="1" customWidth="1"/>
    <col min="8718" max="8718" width="10.28515625" style="126"/>
    <col min="8719" max="8719" width="59.42578125" style="126" bestFit="1" customWidth="1"/>
    <col min="8720" max="8720" width="48.42578125" style="126" bestFit="1" customWidth="1"/>
    <col min="8721" max="8721" width="33" style="126" bestFit="1" customWidth="1"/>
    <col min="8722" max="8722" width="37.140625" style="126" bestFit="1" customWidth="1"/>
    <col min="8723" max="8960" width="10.28515625" style="126"/>
    <col min="8961" max="8961" width="16.7109375" style="126" customWidth="1"/>
    <col min="8962" max="8962" width="21.85546875" style="126" customWidth="1"/>
    <col min="8963" max="8963" width="22" style="126" customWidth="1"/>
    <col min="8964" max="8964" width="29.85546875" style="126" customWidth="1"/>
    <col min="8965" max="8965" width="24" style="126" customWidth="1"/>
    <col min="8966" max="8966" width="22.5703125" style="126" customWidth="1"/>
    <col min="8967" max="8967" width="23.28515625" style="126" customWidth="1"/>
    <col min="8968" max="8968" width="27.28515625" style="126" customWidth="1"/>
    <col min="8969" max="8969" width="18.28515625" style="126" customWidth="1"/>
    <col min="8970" max="8970" width="16.140625" style="126" bestFit="1" customWidth="1"/>
    <col min="8971" max="8972" width="10.28515625" style="126"/>
    <col min="8973" max="8973" width="11" style="126" bestFit="1" customWidth="1"/>
    <col min="8974" max="8974" width="10.28515625" style="126"/>
    <col min="8975" max="8975" width="59.42578125" style="126" bestFit="1" customWidth="1"/>
    <col min="8976" max="8976" width="48.42578125" style="126" bestFit="1" customWidth="1"/>
    <col min="8977" max="8977" width="33" style="126" bestFit="1" customWidth="1"/>
    <col min="8978" max="8978" width="37.140625" style="126" bestFit="1" customWidth="1"/>
    <col min="8979" max="9216" width="10.28515625" style="126"/>
    <col min="9217" max="9217" width="16.7109375" style="126" customWidth="1"/>
    <col min="9218" max="9218" width="21.85546875" style="126" customWidth="1"/>
    <col min="9219" max="9219" width="22" style="126" customWidth="1"/>
    <col min="9220" max="9220" width="29.85546875" style="126" customWidth="1"/>
    <col min="9221" max="9221" width="24" style="126" customWidth="1"/>
    <col min="9222" max="9222" width="22.5703125" style="126" customWidth="1"/>
    <col min="9223" max="9223" width="23.28515625" style="126" customWidth="1"/>
    <col min="9224" max="9224" width="27.28515625" style="126" customWidth="1"/>
    <col min="9225" max="9225" width="18.28515625" style="126" customWidth="1"/>
    <col min="9226" max="9226" width="16.140625" style="126" bestFit="1" customWidth="1"/>
    <col min="9227" max="9228" width="10.28515625" style="126"/>
    <col min="9229" max="9229" width="11" style="126" bestFit="1" customWidth="1"/>
    <col min="9230" max="9230" width="10.28515625" style="126"/>
    <col min="9231" max="9231" width="59.42578125" style="126" bestFit="1" customWidth="1"/>
    <col min="9232" max="9232" width="48.42578125" style="126" bestFit="1" customWidth="1"/>
    <col min="9233" max="9233" width="33" style="126" bestFit="1" customWidth="1"/>
    <col min="9234" max="9234" width="37.140625" style="126" bestFit="1" customWidth="1"/>
    <col min="9235" max="9472" width="10.28515625" style="126"/>
    <col min="9473" max="9473" width="16.7109375" style="126" customWidth="1"/>
    <col min="9474" max="9474" width="21.85546875" style="126" customWidth="1"/>
    <col min="9475" max="9475" width="22" style="126" customWidth="1"/>
    <col min="9476" max="9476" width="29.85546875" style="126" customWidth="1"/>
    <col min="9477" max="9477" width="24" style="126" customWidth="1"/>
    <col min="9478" max="9478" width="22.5703125" style="126" customWidth="1"/>
    <col min="9479" max="9479" width="23.28515625" style="126" customWidth="1"/>
    <col min="9480" max="9480" width="27.28515625" style="126" customWidth="1"/>
    <col min="9481" max="9481" width="18.28515625" style="126" customWidth="1"/>
    <col min="9482" max="9482" width="16.140625" style="126" bestFit="1" customWidth="1"/>
    <col min="9483" max="9484" width="10.28515625" style="126"/>
    <col min="9485" max="9485" width="11" style="126" bestFit="1" customWidth="1"/>
    <col min="9486" max="9486" width="10.28515625" style="126"/>
    <col min="9487" max="9487" width="59.42578125" style="126" bestFit="1" customWidth="1"/>
    <col min="9488" max="9488" width="48.42578125" style="126" bestFit="1" customWidth="1"/>
    <col min="9489" max="9489" width="33" style="126" bestFit="1" customWidth="1"/>
    <col min="9490" max="9490" width="37.140625" style="126" bestFit="1" customWidth="1"/>
    <col min="9491" max="9728" width="10.28515625" style="126"/>
    <col min="9729" max="9729" width="16.7109375" style="126" customWidth="1"/>
    <col min="9730" max="9730" width="21.85546875" style="126" customWidth="1"/>
    <col min="9731" max="9731" width="22" style="126" customWidth="1"/>
    <col min="9732" max="9732" width="29.85546875" style="126" customWidth="1"/>
    <col min="9733" max="9733" width="24" style="126" customWidth="1"/>
    <col min="9734" max="9734" width="22.5703125" style="126" customWidth="1"/>
    <col min="9735" max="9735" width="23.28515625" style="126" customWidth="1"/>
    <col min="9736" max="9736" width="27.28515625" style="126" customWidth="1"/>
    <col min="9737" max="9737" width="18.28515625" style="126" customWidth="1"/>
    <col min="9738" max="9738" width="16.140625" style="126" bestFit="1" customWidth="1"/>
    <col min="9739" max="9740" width="10.28515625" style="126"/>
    <col min="9741" max="9741" width="11" style="126" bestFit="1" customWidth="1"/>
    <col min="9742" max="9742" width="10.28515625" style="126"/>
    <col min="9743" max="9743" width="59.42578125" style="126" bestFit="1" customWidth="1"/>
    <col min="9744" max="9744" width="48.42578125" style="126" bestFit="1" customWidth="1"/>
    <col min="9745" max="9745" width="33" style="126" bestFit="1" customWidth="1"/>
    <col min="9746" max="9746" width="37.140625" style="126" bestFit="1" customWidth="1"/>
    <col min="9747" max="9984" width="10.28515625" style="126"/>
    <col min="9985" max="9985" width="16.7109375" style="126" customWidth="1"/>
    <col min="9986" max="9986" width="21.85546875" style="126" customWidth="1"/>
    <col min="9987" max="9987" width="22" style="126" customWidth="1"/>
    <col min="9988" max="9988" width="29.85546875" style="126" customWidth="1"/>
    <col min="9989" max="9989" width="24" style="126" customWidth="1"/>
    <col min="9990" max="9990" width="22.5703125" style="126" customWidth="1"/>
    <col min="9991" max="9991" width="23.28515625" style="126" customWidth="1"/>
    <col min="9992" max="9992" width="27.28515625" style="126" customWidth="1"/>
    <col min="9993" max="9993" width="18.28515625" style="126" customWidth="1"/>
    <col min="9994" max="9994" width="16.140625" style="126" bestFit="1" customWidth="1"/>
    <col min="9995" max="9996" width="10.28515625" style="126"/>
    <col min="9997" max="9997" width="11" style="126" bestFit="1" customWidth="1"/>
    <col min="9998" max="9998" width="10.28515625" style="126"/>
    <col min="9999" max="9999" width="59.42578125" style="126" bestFit="1" customWidth="1"/>
    <col min="10000" max="10000" width="48.42578125" style="126" bestFit="1" customWidth="1"/>
    <col min="10001" max="10001" width="33" style="126" bestFit="1" customWidth="1"/>
    <col min="10002" max="10002" width="37.140625" style="126" bestFit="1" customWidth="1"/>
    <col min="10003" max="10240" width="10.28515625" style="126"/>
    <col min="10241" max="10241" width="16.7109375" style="126" customWidth="1"/>
    <col min="10242" max="10242" width="21.85546875" style="126" customWidth="1"/>
    <col min="10243" max="10243" width="22" style="126" customWidth="1"/>
    <col min="10244" max="10244" width="29.85546875" style="126" customWidth="1"/>
    <col min="10245" max="10245" width="24" style="126" customWidth="1"/>
    <col min="10246" max="10246" width="22.5703125" style="126" customWidth="1"/>
    <col min="10247" max="10247" width="23.28515625" style="126" customWidth="1"/>
    <col min="10248" max="10248" width="27.28515625" style="126" customWidth="1"/>
    <col min="10249" max="10249" width="18.28515625" style="126" customWidth="1"/>
    <col min="10250" max="10250" width="16.140625" style="126" bestFit="1" customWidth="1"/>
    <col min="10251" max="10252" width="10.28515625" style="126"/>
    <col min="10253" max="10253" width="11" style="126" bestFit="1" customWidth="1"/>
    <col min="10254" max="10254" width="10.28515625" style="126"/>
    <col min="10255" max="10255" width="59.42578125" style="126" bestFit="1" customWidth="1"/>
    <col min="10256" max="10256" width="48.42578125" style="126" bestFit="1" customWidth="1"/>
    <col min="10257" max="10257" width="33" style="126" bestFit="1" customWidth="1"/>
    <col min="10258" max="10258" width="37.140625" style="126" bestFit="1" customWidth="1"/>
    <col min="10259" max="10496" width="10.28515625" style="126"/>
    <col min="10497" max="10497" width="16.7109375" style="126" customWidth="1"/>
    <col min="10498" max="10498" width="21.85546875" style="126" customWidth="1"/>
    <col min="10499" max="10499" width="22" style="126" customWidth="1"/>
    <col min="10500" max="10500" width="29.85546875" style="126" customWidth="1"/>
    <col min="10501" max="10501" width="24" style="126" customWidth="1"/>
    <col min="10502" max="10502" width="22.5703125" style="126" customWidth="1"/>
    <col min="10503" max="10503" width="23.28515625" style="126" customWidth="1"/>
    <col min="10504" max="10504" width="27.28515625" style="126" customWidth="1"/>
    <col min="10505" max="10505" width="18.28515625" style="126" customWidth="1"/>
    <col min="10506" max="10506" width="16.140625" style="126" bestFit="1" customWidth="1"/>
    <col min="10507" max="10508" width="10.28515625" style="126"/>
    <col min="10509" max="10509" width="11" style="126" bestFit="1" customWidth="1"/>
    <col min="10510" max="10510" width="10.28515625" style="126"/>
    <col min="10511" max="10511" width="59.42578125" style="126" bestFit="1" customWidth="1"/>
    <col min="10512" max="10512" width="48.42578125" style="126" bestFit="1" customWidth="1"/>
    <col min="10513" max="10513" width="33" style="126" bestFit="1" customWidth="1"/>
    <col min="10514" max="10514" width="37.140625" style="126" bestFit="1" customWidth="1"/>
    <col min="10515" max="10752" width="10.28515625" style="126"/>
    <col min="10753" max="10753" width="16.7109375" style="126" customWidth="1"/>
    <col min="10754" max="10754" width="21.85546875" style="126" customWidth="1"/>
    <col min="10755" max="10755" width="22" style="126" customWidth="1"/>
    <col min="10756" max="10756" width="29.85546875" style="126" customWidth="1"/>
    <col min="10757" max="10757" width="24" style="126" customWidth="1"/>
    <col min="10758" max="10758" width="22.5703125" style="126" customWidth="1"/>
    <col min="10759" max="10759" width="23.28515625" style="126" customWidth="1"/>
    <col min="10760" max="10760" width="27.28515625" style="126" customWidth="1"/>
    <col min="10761" max="10761" width="18.28515625" style="126" customWidth="1"/>
    <col min="10762" max="10762" width="16.140625" style="126" bestFit="1" customWidth="1"/>
    <col min="10763" max="10764" width="10.28515625" style="126"/>
    <col min="10765" max="10765" width="11" style="126" bestFit="1" customWidth="1"/>
    <col min="10766" max="10766" width="10.28515625" style="126"/>
    <col min="10767" max="10767" width="59.42578125" style="126" bestFit="1" customWidth="1"/>
    <col min="10768" max="10768" width="48.42578125" style="126" bestFit="1" customWidth="1"/>
    <col min="10769" max="10769" width="33" style="126" bestFit="1" customWidth="1"/>
    <col min="10770" max="10770" width="37.140625" style="126" bestFit="1" customWidth="1"/>
    <col min="10771" max="11008" width="10.28515625" style="126"/>
    <col min="11009" max="11009" width="16.7109375" style="126" customWidth="1"/>
    <col min="11010" max="11010" width="21.85546875" style="126" customWidth="1"/>
    <col min="11011" max="11011" width="22" style="126" customWidth="1"/>
    <col min="11012" max="11012" width="29.85546875" style="126" customWidth="1"/>
    <col min="11013" max="11013" width="24" style="126" customWidth="1"/>
    <col min="11014" max="11014" width="22.5703125" style="126" customWidth="1"/>
    <col min="11015" max="11015" width="23.28515625" style="126" customWidth="1"/>
    <col min="11016" max="11016" width="27.28515625" style="126" customWidth="1"/>
    <col min="11017" max="11017" width="18.28515625" style="126" customWidth="1"/>
    <col min="11018" max="11018" width="16.140625" style="126" bestFit="1" customWidth="1"/>
    <col min="11019" max="11020" width="10.28515625" style="126"/>
    <col min="11021" max="11021" width="11" style="126" bestFit="1" customWidth="1"/>
    <col min="11022" max="11022" width="10.28515625" style="126"/>
    <col min="11023" max="11023" width="59.42578125" style="126" bestFit="1" customWidth="1"/>
    <col min="11024" max="11024" width="48.42578125" style="126" bestFit="1" customWidth="1"/>
    <col min="11025" max="11025" width="33" style="126" bestFit="1" customWidth="1"/>
    <col min="11026" max="11026" width="37.140625" style="126" bestFit="1" customWidth="1"/>
    <col min="11027" max="11264" width="10.28515625" style="126"/>
    <col min="11265" max="11265" width="16.7109375" style="126" customWidth="1"/>
    <col min="11266" max="11266" width="21.85546875" style="126" customWidth="1"/>
    <col min="11267" max="11267" width="22" style="126" customWidth="1"/>
    <col min="11268" max="11268" width="29.85546875" style="126" customWidth="1"/>
    <col min="11269" max="11269" width="24" style="126" customWidth="1"/>
    <col min="11270" max="11270" width="22.5703125" style="126" customWidth="1"/>
    <col min="11271" max="11271" width="23.28515625" style="126" customWidth="1"/>
    <col min="11272" max="11272" width="27.28515625" style="126" customWidth="1"/>
    <col min="11273" max="11273" width="18.28515625" style="126" customWidth="1"/>
    <col min="11274" max="11274" width="16.140625" style="126" bestFit="1" customWidth="1"/>
    <col min="11275" max="11276" width="10.28515625" style="126"/>
    <col min="11277" max="11277" width="11" style="126" bestFit="1" customWidth="1"/>
    <col min="11278" max="11278" width="10.28515625" style="126"/>
    <col min="11279" max="11279" width="59.42578125" style="126" bestFit="1" customWidth="1"/>
    <col min="11280" max="11280" width="48.42578125" style="126" bestFit="1" customWidth="1"/>
    <col min="11281" max="11281" width="33" style="126" bestFit="1" customWidth="1"/>
    <col min="11282" max="11282" width="37.140625" style="126" bestFit="1" customWidth="1"/>
    <col min="11283" max="11520" width="10.28515625" style="126"/>
    <col min="11521" max="11521" width="16.7109375" style="126" customWidth="1"/>
    <col min="11522" max="11522" width="21.85546875" style="126" customWidth="1"/>
    <col min="11523" max="11523" width="22" style="126" customWidth="1"/>
    <col min="11524" max="11524" width="29.85546875" style="126" customWidth="1"/>
    <col min="11525" max="11525" width="24" style="126" customWidth="1"/>
    <col min="11526" max="11526" width="22.5703125" style="126" customWidth="1"/>
    <col min="11527" max="11527" width="23.28515625" style="126" customWidth="1"/>
    <col min="11528" max="11528" width="27.28515625" style="126" customWidth="1"/>
    <col min="11529" max="11529" width="18.28515625" style="126" customWidth="1"/>
    <col min="11530" max="11530" width="16.140625" style="126" bestFit="1" customWidth="1"/>
    <col min="11531" max="11532" width="10.28515625" style="126"/>
    <col min="11533" max="11533" width="11" style="126" bestFit="1" customWidth="1"/>
    <col min="11534" max="11534" width="10.28515625" style="126"/>
    <col min="11535" max="11535" width="59.42578125" style="126" bestFit="1" customWidth="1"/>
    <col min="11536" max="11536" width="48.42578125" style="126" bestFit="1" customWidth="1"/>
    <col min="11537" max="11537" width="33" style="126" bestFit="1" customWidth="1"/>
    <col min="11538" max="11538" width="37.140625" style="126" bestFit="1" customWidth="1"/>
    <col min="11539" max="11776" width="10.28515625" style="126"/>
    <col min="11777" max="11777" width="16.7109375" style="126" customWidth="1"/>
    <col min="11778" max="11778" width="21.85546875" style="126" customWidth="1"/>
    <col min="11779" max="11779" width="22" style="126" customWidth="1"/>
    <col min="11780" max="11780" width="29.85546875" style="126" customWidth="1"/>
    <col min="11781" max="11781" width="24" style="126" customWidth="1"/>
    <col min="11782" max="11782" width="22.5703125" style="126" customWidth="1"/>
    <col min="11783" max="11783" width="23.28515625" style="126" customWidth="1"/>
    <col min="11784" max="11784" width="27.28515625" style="126" customWidth="1"/>
    <col min="11785" max="11785" width="18.28515625" style="126" customWidth="1"/>
    <col min="11786" max="11786" width="16.140625" style="126" bestFit="1" customWidth="1"/>
    <col min="11787" max="11788" width="10.28515625" style="126"/>
    <col min="11789" max="11789" width="11" style="126" bestFit="1" customWidth="1"/>
    <col min="11790" max="11790" width="10.28515625" style="126"/>
    <col min="11791" max="11791" width="59.42578125" style="126" bestFit="1" customWidth="1"/>
    <col min="11792" max="11792" width="48.42578125" style="126" bestFit="1" customWidth="1"/>
    <col min="11793" max="11793" width="33" style="126" bestFit="1" customWidth="1"/>
    <col min="11794" max="11794" width="37.140625" style="126" bestFit="1" customWidth="1"/>
    <col min="11795" max="12032" width="10.28515625" style="126"/>
    <col min="12033" max="12033" width="16.7109375" style="126" customWidth="1"/>
    <col min="12034" max="12034" width="21.85546875" style="126" customWidth="1"/>
    <col min="12035" max="12035" width="22" style="126" customWidth="1"/>
    <col min="12036" max="12036" width="29.85546875" style="126" customWidth="1"/>
    <col min="12037" max="12037" width="24" style="126" customWidth="1"/>
    <col min="12038" max="12038" width="22.5703125" style="126" customWidth="1"/>
    <col min="12039" max="12039" width="23.28515625" style="126" customWidth="1"/>
    <col min="12040" max="12040" width="27.28515625" style="126" customWidth="1"/>
    <col min="12041" max="12041" width="18.28515625" style="126" customWidth="1"/>
    <col min="12042" max="12042" width="16.140625" style="126" bestFit="1" customWidth="1"/>
    <col min="12043" max="12044" width="10.28515625" style="126"/>
    <col min="12045" max="12045" width="11" style="126" bestFit="1" customWidth="1"/>
    <col min="12046" max="12046" width="10.28515625" style="126"/>
    <col min="12047" max="12047" width="59.42578125" style="126" bestFit="1" customWidth="1"/>
    <col min="12048" max="12048" width="48.42578125" style="126" bestFit="1" customWidth="1"/>
    <col min="12049" max="12049" width="33" style="126" bestFit="1" customWidth="1"/>
    <col min="12050" max="12050" width="37.140625" style="126" bestFit="1" customWidth="1"/>
    <col min="12051" max="12288" width="10.28515625" style="126"/>
    <col min="12289" max="12289" width="16.7109375" style="126" customWidth="1"/>
    <col min="12290" max="12290" width="21.85546875" style="126" customWidth="1"/>
    <col min="12291" max="12291" width="22" style="126" customWidth="1"/>
    <col min="12292" max="12292" width="29.85546875" style="126" customWidth="1"/>
    <col min="12293" max="12293" width="24" style="126" customWidth="1"/>
    <col min="12294" max="12294" width="22.5703125" style="126" customWidth="1"/>
    <col min="12295" max="12295" width="23.28515625" style="126" customWidth="1"/>
    <col min="12296" max="12296" width="27.28515625" style="126" customWidth="1"/>
    <col min="12297" max="12297" width="18.28515625" style="126" customWidth="1"/>
    <col min="12298" max="12298" width="16.140625" style="126" bestFit="1" customWidth="1"/>
    <col min="12299" max="12300" width="10.28515625" style="126"/>
    <col min="12301" max="12301" width="11" style="126" bestFit="1" customWidth="1"/>
    <col min="12302" max="12302" width="10.28515625" style="126"/>
    <col min="12303" max="12303" width="59.42578125" style="126" bestFit="1" customWidth="1"/>
    <col min="12304" max="12304" width="48.42578125" style="126" bestFit="1" customWidth="1"/>
    <col min="12305" max="12305" width="33" style="126" bestFit="1" customWidth="1"/>
    <col min="12306" max="12306" width="37.140625" style="126" bestFit="1" customWidth="1"/>
    <col min="12307" max="12544" width="10.28515625" style="126"/>
    <col min="12545" max="12545" width="16.7109375" style="126" customWidth="1"/>
    <col min="12546" max="12546" width="21.85546875" style="126" customWidth="1"/>
    <col min="12547" max="12547" width="22" style="126" customWidth="1"/>
    <col min="12548" max="12548" width="29.85546875" style="126" customWidth="1"/>
    <col min="12549" max="12549" width="24" style="126" customWidth="1"/>
    <col min="12550" max="12550" width="22.5703125" style="126" customWidth="1"/>
    <col min="12551" max="12551" width="23.28515625" style="126" customWidth="1"/>
    <col min="12552" max="12552" width="27.28515625" style="126" customWidth="1"/>
    <col min="12553" max="12553" width="18.28515625" style="126" customWidth="1"/>
    <col min="12554" max="12554" width="16.140625" style="126" bestFit="1" customWidth="1"/>
    <col min="12555" max="12556" width="10.28515625" style="126"/>
    <col min="12557" max="12557" width="11" style="126" bestFit="1" customWidth="1"/>
    <col min="12558" max="12558" width="10.28515625" style="126"/>
    <col min="12559" max="12559" width="59.42578125" style="126" bestFit="1" customWidth="1"/>
    <col min="12560" max="12560" width="48.42578125" style="126" bestFit="1" customWidth="1"/>
    <col min="12561" max="12561" width="33" style="126" bestFit="1" customWidth="1"/>
    <col min="12562" max="12562" width="37.140625" style="126" bestFit="1" customWidth="1"/>
    <col min="12563" max="12800" width="10.28515625" style="126"/>
    <col min="12801" max="12801" width="16.7109375" style="126" customWidth="1"/>
    <col min="12802" max="12802" width="21.85546875" style="126" customWidth="1"/>
    <col min="12803" max="12803" width="22" style="126" customWidth="1"/>
    <col min="12804" max="12804" width="29.85546875" style="126" customWidth="1"/>
    <col min="12805" max="12805" width="24" style="126" customWidth="1"/>
    <col min="12806" max="12806" width="22.5703125" style="126" customWidth="1"/>
    <col min="12807" max="12807" width="23.28515625" style="126" customWidth="1"/>
    <col min="12808" max="12808" width="27.28515625" style="126" customWidth="1"/>
    <col min="12809" max="12809" width="18.28515625" style="126" customWidth="1"/>
    <col min="12810" max="12810" width="16.140625" style="126" bestFit="1" customWidth="1"/>
    <col min="12811" max="12812" width="10.28515625" style="126"/>
    <col min="12813" max="12813" width="11" style="126" bestFit="1" customWidth="1"/>
    <col min="12814" max="12814" width="10.28515625" style="126"/>
    <col min="12815" max="12815" width="59.42578125" style="126" bestFit="1" customWidth="1"/>
    <col min="12816" max="12816" width="48.42578125" style="126" bestFit="1" customWidth="1"/>
    <col min="12817" max="12817" width="33" style="126" bestFit="1" customWidth="1"/>
    <col min="12818" max="12818" width="37.140625" style="126" bestFit="1" customWidth="1"/>
    <col min="12819" max="13056" width="10.28515625" style="126"/>
    <col min="13057" max="13057" width="16.7109375" style="126" customWidth="1"/>
    <col min="13058" max="13058" width="21.85546875" style="126" customWidth="1"/>
    <col min="13059" max="13059" width="22" style="126" customWidth="1"/>
    <col min="13060" max="13060" width="29.85546875" style="126" customWidth="1"/>
    <col min="13061" max="13061" width="24" style="126" customWidth="1"/>
    <col min="13062" max="13062" width="22.5703125" style="126" customWidth="1"/>
    <col min="13063" max="13063" width="23.28515625" style="126" customWidth="1"/>
    <col min="13064" max="13064" width="27.28515625" style="126" customWidth="1"/>
    <col min="13065" max="13065" width="18.28515625" style="126" customWidth="1"/>
    <col min="13066" max="13066" width="16.140625" style="126" bestFit="1" customWidth="1"/>
    <col min="13067" max="13068" width="10.28515625" style="126"/>
    <col min="13069" max="13069" width="11" style="126" bestFit="1" customWidth="1"/>
    <col min="13070" max="13070" width="10.28515625" style="126"/>
    <col min="13071" max="13071" width="59.42578125" style="126" bestFit="1" customWidth="1"/>
    <col min="13072" max="13072" width="48.42578125" style="126" bestFit="1" customWidth="1"/>
    <col min="13073" max="13073" width="33" style="126" bestFit="1" customWidth="1"/>
    <col min="13074" max="13074" width="37.140625" style="126" bestFit="1" customWidth="1"/>
    <col min="13075" max="13312" width="10.28515625" style="126"/>
    <col min="13313" max="13313" width="16.7109375" style="126" customWidth="1"/>
    <col min="13314" max="13314" width="21.85546875" style="126" customWidth="1"/>
    <col min="13315" max="13315" width="22" style="126" customWidth="1"/>
    <col min="13316" max="13316" width="29.85546875" style="126" customWidth="1"/>
    <col min="13317" max="13317" width="24" style="126" customWidth="1"/>
    <col min="13318" max="13318" width="22.5703125" style="126" customWidth="1"/>
    <col min="13319" max="13319" width="23.28515625" style="126" customWidth="1"/>
    <col min="13320" max="13320" width="27.28515625" style="126" customWidth="1"/>
    <col min="13321" max="13321" width="18.28515625" style="126" customWidth="1"/>
    <col min="13322" max="13322" width="16.140625" style="126" bestFit="1" customWidth="1"/>
    <col min="13323" max="13324" width="10.28515625" style="126"/>
    <col min="13325" max="13325" width="11" style="126" bestFit="1" customWidth="1"/>
    <col min="13326" max="13326" width="10.28515625" style="126"/>
    <col min="13327" max="13327" width="59.42578125" style="126" bestFit="1" customWidth="1"/>
    <col min="13328" max="13328" width="48.42578125" style="126" bestFit="1" customWidth="1"/>
    <col min="13329" max="13329" width="33" style="126" bestFit="1" customWidth="1"/>
    <col min="13330" max="13330" width="37.140625" style="126" bestFit="1" customWidth="1"/>
    <col min="13331" max="13568" width="10.28515625" style="126"/>
    <col min="13569" max="13569" width="16.7109375" style="126" customWidth="1"/>
    <col min="13570" max="13570" width="21.85546875" style="126" customWidth="1"/>
    <col min="13571" max="13571" width="22" style="126" customWidth="1"/>
    <col min="13572" max="13572" width="29.85546875" style="126" customWidth="1"/>
    <col min="13573" max="13573" width="24" style="126" customWidth="1"/>
    <col min="13574" max="13574" width="22.5703125" style="126" customWidth="1"/>
    <col min="13575" max="13575" width="23.28515625" style="126" customWidth="1"/>
    <col min="13576" max="13576" width="27.28515625" style="126" customWidth="1"/>
    <col min="13577" max="13577" width="18.28515625" style="126" customWidth="1"/>
    <col min="13578" max="13578" width="16.140625" style="126" bestFit="1" customWidth="1"/>
    <col min="13579" max="13580" width="10.28515625" style="126"/>
    <col min="13581" max="13581" width="11" style="126" bestFit="1" customWidth="1"/>
    <col min="13582" max="13582" width="10.28515625" style="126"/>
    <col min="13583" max="13583" width="59.42578125" style="126" bestFit="1" customWidth="1"/>
    <col min="13584" max="13584" width="48.42578125" style="126" bestFit="1" customWidth="1"/>
    <col min="13585" max="13585" width="33" style="126" bestFit="1" customWidth="1"/>
    <col min="13586" max="13586" width="37.140625" style="126" bestFit="1" customWidth="1"/>
    <col min="13587" max="13824" width="10.28515625" style="126"/>
    <col min="13825" max="13825" width="16.7109375" style="126" customWidth="1"/>
    <col min="13826" max="13826" width="21.85546875" style="126" customWidth="1"/>
    <col min="13827" max="13827" width="22" style="126" customWidth="1"/>
    <col min="13828" max="13828" width="29.85546875" style="126" customWidth="1"/>
    <col min="13829" max="13829" width="24" style="126" customWidth="1"/>
    <col min="13830" max="13830" width="22.5703125" style="126" customWidth="1"/>
    <col min="13831" max="13831" width="23.28515625" style="126" customWidth="1"/>
    <col min="13832" max="13832" width="27.28515625" style="126" customWidth="1"/>
    <col min="13833" max="13833" width="18.28515625" style="126" customWidth="1"/>
    <col min="13834" max="13834" width="16.140625" style="126" bestFit="1" customWidth="1"/>
    <col min="13835" max="13836" width="10.28515625" style="126"/>
    <col min="13837" max="13837" width="11" style="126" bestFit="1" customWidth="1"/>
    <col min="13838" max="13838" width="10.28515625" style="126"/>
    <col min="13839" max="13839" width="59.42578125" style="126" bestFit="1" customWidth="1"/>
    <col min="13840" max="13840" width="48.42578125" style="126" bestFit="1" customWidth="1"/>
    <col min="13841" max="13841" width="33" style="126" bestFit="1" customWidth="1"/>
    <col min="13842" max="13842" width="37.140625" style="126" bestFit="1" customWidth="1"/>
    <col min="13843" max="14080" width="10.28515625" style="126"/>
    <col min="14081" max="14081" width="16.7109375" style="126" customWidth="1"/>
    <col min="14082" max="14082" width="21.85546875" style="126" customWidth="1"/>
    <col min="14083" max="14083" width="22" style="126" customWidth="1"/>
    <col min="14084" max="14084" width="29.85546875" style="126" customWidth="1"/>
    <col min="14085" max="14085" width="24" style="126" customWidth="1"/>
    <col min="14086" max="14086" width="22.5703125" style="126" customWidth="1"/>
    <col min="14087" max="14087" width="23.28515625" style="126" customWidth="1"/>
    <col min="14088" max="14088" width="27.28515625" style="126" customWidth="1"/>
    <col min="14089" max="14089" width="18.28515625" style="126" customWidth="1"/>
    <col min="14090" max="14090" width="16.140625" style="126" bestFit="1" customWidth="1"/>
    <col min="14091" max="14092" width="10.28515625" style="126"/>
    <col min="14093" max="14093" width="11" style="126" bestFit="1" customWidth="1"/>
    <col min="14094" max="14094" width="10.28515625" style="126"/>
    <col min="14095" max="14095" width="59.42578125" style="126" bestFit="1" customWidth="1"/>
    <col min="14096" max="14096" width="48.42578125" style="126" bestFit="1" customWidth="1"/>
    <col min="14097" max="14097" width="33" style="126" bestFit="1" customWidth="1"/>
    <col min="14098" max="14098" width="37.140625" style="126" bestFit="1" customWidth="1"/>
    <col min="14099" max="14336" width="10.28515625" style="126"/>
    <col min="14337" max="14337" width="16.7109375" style="126" customWidth="1"/>
    <col min="14338" max="14338" width="21.85546875" style="126" customWidth="1"/>
    <col min="14339" max="14339" width="22" style="126" customWidth="1"/>
    <col min="14340" max="14340" width="29.85546875" style="126" customWidth="1"/>
    <col min="14341" max="14341" width="24" style="126" customWidth="1"/>
    <col min="14342" max="14342" width="22.5703125" style="126" customWidth="1"/>
    <col min="14343" max="14343" width="23.28515625" style="126" customWidth="1"/>
    <col min="14344" max="14344" width="27.28515625" style="126" customWidth="1"/>
    <col min="14345" max="14345" width="18.28515625" style="126" customWidth="1"/>
    <col min="14346" max="14346" width="16.140625" style="126" bestFit="1" customWidth="1"/>
    <col min="14347" max="14348" width="10.28515625" style="126"/>
    <col min="14349" max="14349" width="11" style="126" bestFit="1" customWidth="1"/>
    <col min="14350" max="14350" width="10.28515625" style="126"/>
    <col min="14351" max="14351" width="59.42578125" style="126" bestFit="1" customWidth="1"/>
    <col min="14352" max="14352" width="48.42578125" style="126" bestFit="1" customWidth="1"/>
    <col min="14353" max="14353" width="33" style="126" bestFit="1" customWidth="1"/>
    <col min="14354" max="14354" width="37.140625" style="126" bestFit="1" customWidth="1"/>
    <col min="14355" max="14592" width="10.28515625" style="126"/>
    <col min="14593" max="14593" width="16.7109375" style="126" customWidth="1"/>
    <col min="14594" max="14594" width="21.85546875" style="126" customWidth="1"/>
    <col min="14595" max="14595" width="22" style="126" customWidth="1"/>
    <col min="14596" max="14596" width="29.85546875" style="126" customWidth="1"/>
    <col min="14597" max="14597" width="24" style="126" customWidth="1"/>
    <col min="14598" max="14598" width="22.5703125" style="126" customWidth="1"/>
    <col min="14599" max="14599" width="23.28515625" style="126" customWidth="1"/>
    <col min="14600" max="14600" width="27.28515625" style="126" customWidth="1"/>
    <col min="14601" max="14601" width="18.28515625" style="126" customWidth="1"/>
    <col min="14602" max="14602" width="16.140625" style="126" bestFit="1" customWidth="1"/>
    <col min="14603" max="14604" width="10.28515625" style="126"/>
    <col min="14605" max="14605" width="11" style="126" bestFit="1" customWidth="1"/>
    <col min="14606" max="14606" width="10.28515625" style="126"/>
    <col min="14607" max="14607" width="59.42578125" style="126" bestFit="1" customWidth="1"/>
    <col min="14608" max="14608" width="48.42578125" style="126" bestFit="1" customWidth="1"/>
    <col min="14609" max="14609" width="33" style="126" bestFit="1" customWidth="1"/>
    <col min="14610" max="14610" width="37.140625" style="126" bestFit="1" customWidth="1"/>
    <col min="14611" max="14848" width="10.28515625" style="126"/>
    <col min="14849" max="14849" width="16.7109375" style="126" customWidth="1"/>
    <col min="14850" max="14850" width="21.85546875" style="126" customWidth="1"/>
    <col min="14851" max="14851" width="22" style="126" customWidth="1"/>
    <col min="14852" max="14852" width="29.85546875" style="126" customWidth="1"/>
    <col min="14853" max="14853" width="24" style="126" customWidth="1"/>
    <col min="14854" max="14854" width="22.5703125" style="126" customWidth="1"/>
    <col min="14855" max="14855" width="23.28515625" style="126" customWidth="1"/>
    <col min="14856" max="14856" width="27.28515625" style="126" customWidth="1"/>
    <col min="14857" max="14857" width="18.28515625" style="126" customWidth="1"/>
    <col min="14858" max="14858" width="16.140625" style="126" bestFit="1" customWidth="1"/>
    <col min="14859" max="14860" width="10.28515625" style="126"/>
    <col min="14861" max="14861" width="11" style="126" bestFit="1" customWidth="1"/>
    <col min="14862" max="14862" width="10.28515625" style="126"/>
    <col min="14863" max="14863" width="59.42578125" style="126" bestFit="1" customWidth="1"/>
    <col min="14864" max="14864" width="48.42578125" style="126" bestFit="1" customWidth="1"/>
    <col min="14865" max="14865" width="33" style="126" bestFit="1" customWidth="1"/>
    <col min="14866" max="14866" width="37.140625" style="126" bestFit="1" customWidth="1"/>
    <col min="14867" max="15104" width="10.28515625" style="126"/>
    <col min="15105" max="15105" width="16.7109375" style="126" customWidth="1"/>
    <col min="15106" max="15106" width="21.85546875" style="126" customWidth="1"/>
    <col min="15107" max="15107" width="22" style="126" customWidth="1"/>
    <col min="15108" max="15108" width="29.85546875" style="126" customWidth="1"/>
    <col min="15109" max="15109" width="24" style="126" customWidth="1"/>
    <col min="15110" max="15110" width="22.5703125" style="126" customWidth="1"/>
    <col min="15111" max="15111" width="23.28515625" style="126" customWidth="1"/>
    <col min="15112" max="15112" width="27.28515625" style="126" customWidth="1"/>
    <col min="15113" max="15113" width="18.28515625" style="126" customWidth="1"/>
    <col min="15114" max="15114" width="16.140625" style="126" bestFit="1" customWidth="1"/>
    <col min="15115" max="15116" width="10.28515625" style="126"/>
    <col min="15117" max="15117" width="11" style="126" bestFit="1" customWidth="1"/>
    <col min="15118" max="15118" width="10.28515625" style="126"/>
    <col min="15119" max="15119" width="59.42578125" style="126" bestFit="1" customWidth="1"/>
    <col min="15120" max="15120" width="48.42578125" style="126" bestFit="1" customWidth="1"/>
    <col min="15121" max="15121" width="33" style="126" bestFit="1" customWidth="1"/>
    <col min="15122" max="15122" width="37.140625" style="126" bestFit="1" customWidth="1"/>
    <col min="15123" max="15360" width="10.28515625" style="126"/>
    <col min="15361" max="15361" width="16.7109375" style="126" customWidth="1"/>
    <col min="15362" max="15362" width="21.85546875" style="126" customWidth="1"/>
    <col min="15363" max="15363" width="22" style="126" customWidth="1"/>
    <col min="15364" max="15364" width="29.85546875" style="126" customWidth="1"/>
    <col min="15365" max="15365" width="24" style="126" customWidth="1"/>
    <col min="15366" max="15366" width="22.5703125" style="126" customWidth="1"/>
    <col min="15367" max="15367" width="23.28515625" style="126" customWidth="1"/>
    <col min="15368" max="15368" width="27.28515625" style="126" customWidth="1"/>
    <col min="15369" max="15369" width="18.28515625" style="126" customWidth="1"/>
    <col min="15370" max="15370" width="16.140625" style="126" bestFit="1" customWidth="1"/>
    <col min="15371" max="15372" width="10.28515625" style="126"/>
    <col min="15373" max="15373" width="11" style="126" bestFit="1" customWidth="1"/>
    <col min="15374" max="15374" width="10.28515625" style="126"/>
    <col min="15375" max="15375" width="59.42578125" style="126" bestFit="1" customWidth="1"/>
    <col min="15376" max="15376" width="48.42578125" style="126" bestFit="1" customWidth="1"/>
    <col min="15377" max="15377" width="33" style="126" bestFit="1" customWidth="1"/>
    <col min="15378" max="15378" width="37.140625" style="126" bestFit="1" customWidth="1"/>
    <col min="15379" max="15616" width="10.28515625" style="126"/>
    <col min="15617" max="15617" width="16.7109375" style="126" customWidth="1"/>
    <col min="15618" max="15618" width="21.85546875" style="126" customWidth="1"/>
    <col min="15619" max="15619" width="22" style="126" customWidth="1"/>
    <col min="15620" max="15620" width="29.85546875" style="126" customWidth="1"/>
    <col min="15621" max="15621" width="24" style="126" customWidth="1"/>
    <col min="15622" max="15622" width="22.5703125" style="126" customWidth="1"/>
    <col min="15623" max="15623" width="23.28515625" style="126" customWidth="1"/>
    <col min="15624" max="15624" width="27.28515625" style="126" customWidth="1"/>
    <col min="15625" max="15625" width="18.28515625" style="126" customWidth="1"/>
    <col min="15626" max="15626" width="16.140625" style="126" bestFit="1" customWidth="1"/>
    <col min="15627" max="15628" width="10.28515625" style="126"/>
    <col min="15629" max="15629" width="11" style="126" bestFit="1" customWidth="1"/>
    <col min="15630" max="15630" width="10.28515625" style="126"/>
    <col min="15631" max="15631" width="59.42578125" style="126" bestFit="1" customWidth="1"/>
    <col min="15632" max="15632" width="48.42578125" style="126" bestFit="1" customWidth="1"/>
    <col min="15633" max="15633" width="33" style="126" bestFit="1" customWidth="1"/>
    <col min="15634" max="15634" width="37.140625" style="126" bestFit="1" customWidth="1"/>
    <col min="15635" max="15872" width="10.28515625" style="126"/>
    <col min="15873" max="15873" width="16.7109375" style="126" customWidth="1"/>
    <col min="15874" max="15874" width="21.85546875" style="126" customWidth="1"/>
    <col min="15875" max="15875" width="22" style="126" customWidth="1"/>
    <col min="15876" max="15876" width="29.85546875" style="126" customWidth="1"/>
    <col min="15877" max="15877" width="24" style="126" customWidth="1"/>
    <col min="15878" max="15878" width="22.5703125" style="126" customWidth="1"/>
    <col min="15879" max="15879" width="23.28515625" style="126" customWidth="1"/>
    <col min="15880" max="15880" width="27.28515625" style="126" customWidth="1"/>
    <col min="15881" max="15881" width="18.28515625" style="126" customWidth="1"/>
    <col min="15882" max="15882" width="16.140625" style="126" bestFit="1" customWidth="1"/>
    <col min="15883" max="15884" width="10.28515625" style="126"/>
    <col min="15885" max="15885" width="11" style="126" bestFit="1" customWidth="1"/>
    <col min="15886" max="15886" width="10.28515625" style="126"/>
    <col min="15887" max="15887" width="59.42578125" style="126" bestFit="1" customWidth="1"/>
    <col min="15888" max="15888" width="48.42578125" style="126" bestFit="1" customWidth="1"/>
    <col min="15889" max="15889" width="33" style="126" bestFit="1" customWidth="1"/>
    <col min="15890" max="15890" width="37.140625" style="126" bestFit="1" customWidth="1"/>
    <col min="15891" max="16128" width="10.28515625" style="126"/>
    <col min="16129" max="16129" width="16.7109375" style="126" customWidth="1"/>
    <col min="16130" max="16130" width="21.85546875" style="126" customWidth="1"/>
    <col min="16131" max="16131" width="22" style="126" customWidth="1"/>
    <col min="16132" max="16132" width="29.85546875" style="126" customWidth="1"/>
    <col min="16133" max="16133" width="24" style="126" customWidth="1"/>
    <col min="16134" max="16134" width="22.5703125" style="126" customWidth="1"/>
    <col min="16135" max="16135" width="23.28515625" style="126" customWidth="1"/>
    <col min="16136" max="16136" width="27.28515625" style="126" customWidth="1"/>
    <col min="16137" max="16137" width="18.28515625" style="126" customWidth="1"/>
    <col min="16138" max="16138" width="16.140625" style="126" bestFit="1" customWidth="1"/>
    <col min="16139" max="16140" width="10.28515625" style="126"/>
    <col min="16141" max="16141" width="11" style="126" bestFit="1" customWidth="1"/>
    <col min="16142" max="16142" width="10.28515625" style="126"/>
    <col min="16143" max="16143" width="59.42578125" style="126" bestFit="1" customWidth="1"/>
    <col min="16144" max="16144" width="48.42578125" style="126" bestFit="1" customWidth="1"/>
    <col min="16145" max="16145" width="33" style="126" bestFit="1" customWidth="1"/>
    <col min="16146" max="16146" width="37.140625" style="126" bestFit="1" customWidth="1"/>
    <col min="16147" max="16384" width="10.28515625" style="126"/>
  </cols>
  <sheetData>
    <row r="1" spans="1:18" ht="13.5" customHeight="1">
      <c r="A1" s="124" t="s">
        <v>166</v>
      </c>
      <c r="B1" s="347" t="s">
        <v>354</v>
      </c>
      <c r="C1" s="348" t="s">
        <v>431</v>
      </c>
      <c r="D1" s="349" t="s">
        <v>438</v>
      </c>
      <c r="E1" s="350" t="s">
        <v>422</v>
      </c>
      <c r="F1" t="s">
        <v>446</v>
      </c>
      <c r="G1" s="125"/>
      <c r="H1" s="125"/>
      <c r="I1" s="349" t="s">
        <v>419</v>
      </c>
      <c r="J1" s="127"/>
      <c r="M1" s="128"/>
      <c r="N1" s="128"/>
      <c r="O1" s="129" t="s">
        <v>167</v>
      </c>
      <c r="P1" s="129" t="s">
        <v>168</v>
      </c>
      <c r="Q1" s="129" t="s">
        <v>169</v>
      </c>
      <c r="R1" s="129" t="s">
        <v>170</v>
      </c>
    </row>
    <row r="2" spans="1:18" ht="13.5" customHeight="1">
      <c r="A2" s="130" t="s">
        <v>171</v>
      </c>
      <c r="B2" s="351" t="s">
        <v>460</v>
      </c>
      <c r="C2" s="357" t="s">
        <v>432</v>
      </c>
      <c r="D2" s="353" t="s">
        <v>439</v>
      </c>
      <c r="E2" s="354" t="s">
        <v>423</v>
      </c>
      <c r="F2" s="355" t="s">
        <v>447</v>
      </c>
      <c r="G2" s="131"/>
      <c r="H2" s="131"/>
      <c r="I2" s="353" t="s">
        <v>420</v>
      </c>
      <c r="J2" s="127"/>
      <c r="K2" s="132"/>
      <c r="M2" s="128"/>
      <c r="N2" s="128"/>
      <c r="O2" s="133" t="s">
        <v>172</v>
      </c>
      <c r="P2" s="133" t="s">
        <v>173</v>
      </c>
      <c r="Q2" s="133" t="s">
        <v>174</v>
      </c>
      <c r="R2" s="133" t="s">
        <v>175</v>
      </c>
    </row>
    <row r="3" spans="1:18" ht="13.5" customHeight="1">
      <c r="A3" s="130" t="s">
        <v>176</v>
      </c>
      <c r="B3" s="356" t="s">
        <v>461</v>
      </c>
      <c r="C3" s="357" t="s">
        <v>433</v>
      </c>
      <c r="D3" s="358" t="s">
        <v>440</v>
      </c>
      <c r="E3" s="354" t="s">
        <v>424</v>
      </c>
      <c r="F3" s="355" t="s">
        <v>448</v>
      </c>
      <c r="G3" s="131"/>
      <c r="H3" s="131"/>
      <c r="I3" s="358" t="s">
        <v>421</v>
      </c>
      <c r="J3" s="127"/>
      <c r="K3" s="132"/>
      <c r="M3" s="128"/>
      <c r="N3" s="128"/>
      <c r="O3" s="133" t="s">
        <v>177</v>
      </c>
      <c r="P3" s="133" t="s">
        <v>178</v>
      </c>
      <c r="Q3" s="133" t="s">
        <v>179</v>
      </c>
      <c r="R3" s="133" t="s">
        <v>180</v>
      </c>
    </row>
    <row r="4" spans="1:18" ht="13.5" customHeight="1" thickBot="1">
      <c r="A4" s="130" t="s">
        <v>408</v>
      </c>
      <c r="B4" s="359" t="s">
        <v>176</v>
      </c>
      <c r="C4" s="360" t="s">
        <v>354</v>
      </c>
      <c r="D4" s="361" t="s">
        <v>354</v>
      </c>
      <c r="E4" s="362" t="s">
        <v>354</v>
      </c>
      <c r="F4" s="363" t="s">
        <v>354</v>
      </c>
      <c r="G4" s="131"/>
      <c r="H4" s="131"/>
      <c r="I4" s="361" t="s">
        <v>354</v>
      </c>
      <c r="J4" s="127"/>
      <c r="K4" s="132"/>
      <c r="M4" s="128"/>
      <c r="N4" s="364"/>
      <c r="O4" s="133" t="s">
        <v>182</v>
      </c>
      <c r="P4" s="133" t="s">
        <v>183</v>
      </c>
      <c r="Q4" s="133" t="s">
        <v>184</v>
      </c>
      <c r="R4" s="133" t="s">
        <v>185</v>
      </c>
    </row>
    <row r="5" spans="1:18" ht="13.5" customHeight="1" thickBot="1">
      <c r="B5" s="134"/>
      <c r="C5" s="134"/>
      <c r="D5" s="361"/>
      <c r="E5" s="134"/>
      <c r="F5" s="127"/>
      <c r="G5" s="131"/>
      <c r="H5" s="135"/>
      <c r="J5" s="127"/>
      <c r="N5" s="365"/>
      <c r="O5" s="133" t="s">
        <v>186</v>
      </c>
      <c r="P5" s="133" t="s">
        <v>187</v>
      </c>
      <c r="Q5" s="133" t="s">
        <v>188</v>
      </c>
      <c r="R5" s="133" t="s">
        <v>189</v>
      </c>
    </row>
    <row r="6" spans="1:18" ht="13.5" customHeight="1" thickBot="1">
      <c r="A6" s="124" t="s">
        <v>194</v>
      </c>
      <c r="B6" s="127"/>
      <c r="C6" s="127"/>
      <c r="D6" s="127"/>
      <c r="E6" s="127"/>
      <c r="F6" s="127"/>
      <c r="G6" s="131"/>
      <c r="H6" s="135"/>
      <c r="J6" s="127"/>
      <c r="O6" s="133" t="s">
        <v>190</v>
      </c>
      <c r="P6" s="133" t="s">
        <v>191</v>
      </c>
      <c r="Q6" s="133" t="s">
        <v>192</v>
      </c>
      <c r="R6" s="133" t="s">
        <v>193</v>
      </c>
    </row>
    <row r="7" spans="1:18" ht="13.5" customHeight="1">
      <c r="B7" s="366" t="s">
        <v>467</v>
      </c>
      <c r="C7" s="367" t="s">
        <v>434</v>
      </c>
      <c r="D7" s="368" t="s">
        <v>441</v>
      </c>
      <c r="E7" s="369" t="s">
        <v>425</v>
      </c>
      <c r="F7" s="582" t="s">
        <v>449</v>
      </c>
      <c r="G7" s="538"/>
      <c r="H7" s="538"/>
      <c r="J7" s="127"/>
      <c r="M7" s="128"/>
      <c r="N7" s="128"/>
      <c r="O7" s="133" t="s">
        <v>319</v>
      </c>
      <c r="P7" s="133" t="s">
        <v>320</v>
      </c>
      <c r="Q7" s="133" t="s">
        <v>284</v>
      </c>
      <c r="R7" s="133" t="s">
        <v>285</v>
      </c>
    </row>
    <row r="8" spans="1:18" ht="13.5" customHeight="1">
      <c r="B8" s="351" t="s">
        <v>466</v>
      </c>
      <c r="C8" s="352" t="s">
        <v>435</v>
      </c>
      <c r="D8" s="353" t="s">
        <v>442</v>
      </c>
      <c r="E8" s="370" t="s">
        <v>443</v>
      </c>
      <c r="F8" s="371" t="s">
        <v>450</v>
      </c>
      <c r="G8" s="131"/>
      <c r="H8" s="136"/>
      <c r="J8" s="127"/>
      <c r="K8" s="372"/>
      <c r="M8" s="373"/>
      <c r="N8" s="128"/>
      <c r="O8" s="133" t="s">
        <v>195</v>
      </c>
      <c r="P8" s="133" t="s">
        <v>196</v>
      </c>
      <c r="Q8" s="133" t="s">
        <v>197</v>
      </c>
      <c r="R8" s="133" t="s">
        <v>198</v>
      </c>
    </row>
    <row r="9" spans="1:18" ht="13.5" customHeight="1">
      <c r="B9" s="351"/>
      <c r="C9" s="352" t="s">
        <v>436</v>
      </c>
      <c r="D9" s="353" t="s">
        <v>427</v>
      </c>
      <c r="E9" s="370" t="s">
        <v>444</v>
      </c>
      <c r="F9" s="371" t="s">
        <v>451</v>
      </c>
      <c r="G9" s="131"/>
      <c r="H9" s="136"/>
      <c r="J9" s="127"/>
      <c r="M9" s="128"/>
      <c r="N9" s="128"/>
      <c r="O9" s="133" t="s">
        <v>199</v>
      </c>
      <c r="P9" s="133" t="s">
        <v>200</v>
      </c>
      <c r="Q9" s="133" t="s">
        <v>201</v>
      </c>
      <c r="R9" s="133" t="s">
        <v>202</v>
      </c>
    </row>
    <row r="10" spans="1:18" ht="13.5" customHeight="1" thickBot="1">
      <c r="B10" s="351"/>
      <c r="C10" s="374" t="s">
        <v>181</v>
      </c>
      <c r="D10" s="353" t="s">
        <v>181</v>
      </c>
      <c r="E10" s="375" t="s">
        <v>181</v>
      </c>
      <c r="F10" s="371" t="s">
        <v>181</v>
      </c>
      <c r="G10" s="131"/>
      <c r="H10" s="136"/>
      <c r="J10" s="127"/>
      <c r="M10" s="128"/>
      <c r="N10" s="128"/>
      <c r="O10" s="133" t="s">
        <v>203</v>
      </c>
      <c r="P10" s="133" t="s">
        <v>204</v>
      </c>
      <c r="Q10" s="133" t="s">
        <v>205</v>
      </c>
      <c r="R10" s="133" t="s">
        <v>206</v>
      </c>
    </row>
    <row r="11" spans="1:18" ht="13.35" customHeight="1" thickBot="1">
      <c r="C11" s="176"/>
      <c r="F11" s="137"/>
      <c r="G11" s="138"/>
      <c r="H11" s="137"/>
      <c r="I11" s="139"/>
      <c r="J11" s="376"/>
      <c r="O11" s="133" t="s">
        <v>207</v>
      </c>
      <c r="P11" s="133" t="s">
        <v>208</v>
      </c>
      <c r="Q11" s="133" t="s">
        <v>188</v>
      </c>
      <c r="R11" s="133" t="s">
        <v>209</v>
      </c>
    </row>
    <row r="12" spans="1:18" ht="13.5" customHeight="1">
      <c r="A12" s="377" t="s">
        <v>210</v>
      </c>
      <c r="B12" s="556"/>
      <c r="C12" s="540"/>
      <c r="D12" s="557"/>
      <c r="E12" s="558"/>
      <c r="F12" s="559"/>
      <c r="H12" s="137"/>
      <c r="I12" s="141"/>
      <c r="J12" s="142"/>
      <c r="L12" s="143"/>
      <c r="O12" s="133" t="s">
        <v>211</v>
      </c>
      <c r="P12" s="133" t="s">
        <v>212</v>
      </c>
      <c r="Q12" s="133" t="s">
        <v>213</v>
      </c>
      <c r="R12" s="133" t="s">
        <v>214</v>
      </c>
    </row>
    <row r="13" spans="1:18" ht="13.5" customHeight="1">
      <c r="A13" s="560" t="s">
        <v>215</v>
      </c>
      <c r="B13" s="561" t="s">
        <v>468</v>
      </c>
      <c r="C13" s="562" t="s">
        <v>413</v>
      </c>
      <c r="D13" s="611" t="s">
        <v>413</v>
      </c>
      <c r="E13" s="571" t="s">
        <v>413</v>
      </c>
      <c r="F13" s="571" t="s">
        <v>413</v>
      </c>
      <c r="H13" s="145"/>
      <c r="J13" s="145"/>
      <c r="K13" s="143"/>
      <c r="L13" s="143"/>
      <c r="O13" s="133" t="s">
        <v>216</v>
      </c>
      <c r="P13" s="133" t="s">
        <v>217</v>
      </c>
      <c r="Q13" s="133" t="s">
        <v>218</v>
      </c>
      <c r="R13" s="133" t="s">
        <v>219</v>
      </c>
    </row>
    <row r="14" spans="1:18" ht="13.5" customHeight="1">
      <c r="A14" s="560" t="s">
        <v>220</v>
      </c>
      <c r="B14" s="561" t="s">
        <v>181</v>
      </c>
      <c r="C14" s="562" t="s">
        <v>181</v>
      </c>
      <c r="D14" s="565" t="s">
        <v>181</v>
      </c>
      <c r="E14" s="563" t="s">
        <v>181</v>
      </c>
      <c r="F14" s="564" t="s">
        <v>181</v>
      </c>
      <c r="H14" s="145"/>
      <c r="J14" s="145"/>
      <c r="K14" s="143"/>
      <c r="O14" s="133" t="s">
        <v>221</v>
      </c>
      <c r="P14" s="133" t="s">
        <v>222</v>
      </c>
      <c r="Q14" s="133" t="s">
        <v>223</v>
      </c>
      <c r="R14" s="133" t="s">
        <v>224</v>
      </c>
    </row>
    <row r="15" spans="1:18" ht="13.35" customHeight="1" thickBot="1">
      <c r="A15" s="380"/>
      <c r="B15" s="566"/>
      <c r="C15" s="567"/>
      <c r="D15" s="568"/>
      <c r="E15" s="569"/>
      <c r="F15" s="570"/>
      <c r="H15" s="145"/>
      <c r="I15" s="145"/>
      <c r="J15" s="145"/>
      <c r="K15" s="143"/>
      <c r="O15" s="133" t="s">
        <v>225</v>
      </c>
      <c r="P15" s="133" t="s">
        <v>226</v>
      </c>
      <c r="Q15" s="133" t="s">
        <v>227</v>
      </c>
      <c r="R15" s="133" t="s">
        <v>228</v>
      </c>
    </row>
    <row r="16" spans="1:18" ht="14.25" customHeight="1">
      <c r="A16" s="377" t="s">
        <v>229</v>
      </c>
      <c r="B16" s="378"/>
      <c r="C16" s="145"/>
      <c r="D16" s="145"/>
      <c r="E16" s="555"/>
      <c r="F16" s="606" t="s">
        <v>470</v>
      </c>
      <c r="G16" s="381"/>
      <c r="H16" s="145"/>
      <c r="I16" s="145"/>
      <c r="J16" s="145"/>
      <c r="K16" s="143"/>
      <c r="L16" s="143"/>
      <c r="O16" s="133" t="s">
        <v>230</v>
      </c>
      <c r="P16" s="133" t="s">
        <v>231</v>
      </c>
      <c r="Q16" s="133" t="s">
        <v>232</v>
      </c>
      <c r="R16" s="133" t="s">
        <v>233</v>
      </c>
    </row>
    <row r="17" spans="1:18" ht="13.35" customHeight="1">
      <c r="A17" s="379"/>
      <c r="B17" s="146" t="s">
        <v>215</v>
      </c>
      <c r="C17" s="148"/>
      <c r="D17" s="137"/>
      <c r="E17" s="382"/>
      <c r="F17" s="381"/>
      <c r="G17" s="381"/>
      <c r="I17" s="147"/>
      <c r="J17" s="137"/>
      <c r="K17" s="137"/>
      <c r="O17" s="133" t="s">
        <v>234</v>
      </c>
      <c r="P17" s="133" t="s">
        <v>235</v>
      </c>
      <c r="Q17" s="133" t="s">
        <v>188</v>
      </c>
      <c r="R17" s="133" t="s">
        <v>236</v>
      </c>
    </row>
    <row r="18" spans="1:18" ht="13.35" customHeight="1">
      <c r="A18" s="379"/>
      <c r="B18" s="146" t="s">
        <v>220</v>
      </c>
      <c r="C18" s="137" t="s">
        <v>237</v>
      </c>
      <c r="D18" s="137"/>
      <c r="E18" s="382"/>
      <c r="F18" s="383" t="s">
        <v>429</v>
      </c>
      <c r="G18" s="383"/>
      <c r="H18" s="137"/>
      <c r="I18" s="147"/>
      <c r="J18" s="137"/>
      <c r="K18" s="137"/>
      <c r="O18" s="133" t="s">
        <v>238</v>
      </c>
      <c r="P18" s="133" t="s">
        <v>239</v>
      </c>
      <c r="Q18" s="133" t="s">
        <v>240</v>
      </c>
      <c r="R18" s="133" t="s">
        <v>241</v>
      </c>
    </row>
    <row r="19" spans="1:18" ht="13.35" customHeight="1" thickBot="1">
      <c r="A19" s="380"/>
      <c r="B19" s="384" t="s">
        <v>242</v>
      </c>
      <c r="C19" s="385">
        <f ca="1">TODAY()</f>
        <v>43626</v>
      </c>
      <c r="D19" s="386"/>
      <c r="E19" s="387"/>
      <c r="F19" s="383"/>
      <c r="G19" s="388"/>
      <c r="H19" s="137"/>
      <c r="I19" s="147"/>
      <c r="J19" s="137"/>
      <c r="K19" s="137"/>
      <c r="L19" s="149"/>
      <c r="O19" s="133" t="s">
        <v>243</v>
      </c>
      <c r="P19" s="133" t="s">
        <v>244</v>
      </c>
      <c r="Q19" s="133" t="s">
        <v>245</v>
      </c>
      <c r="R19" s="133" t="s">
        <v>246</v>
      </c>
    </row>
    <row r="20" spans="1:18" ht="13.5" customHeight="1">
      <c r="A20" s="124" t="s">
        <v>247</v>
      </c>
      <c r="B20" s="124"/>
      <c r="C20" s="137"/>
      <c r="D20" s="137"/>
      <c r="F20" s="389" t="s">
        <v>429</v>
      </c>
      <c r="G20" s="389"/>
      <c r="H20" s="137"/>
      <c r="J20" s="137"/>
      <c r="K20" s="137"/>
      <c r="L20" s="149"/>
      <c r="O20" s="133" t="s">
        <v>248</v>
      </c>
      <c r="P20" s="133" t="s">
        <v>249</v>
      </c>
      <c r="Q20" s="133" t="s">
        <v>250</v>
      </c>
      <c r="R20" s="133" t="s">
        <v>251</v>
      </c>
    </row>
    <row r="21" spans="1:18" ht="13.35" customHeight="1">
      <c r="C21" s="137"/>
      <c r="D21" s="137"/>
      <c r="F21" s="389"/>
      <c r="G21" s="389"/>
      <c r="H21" s="137"/>
      <c r="J21" s="137"/>
      <c r="K21" s="137"/>
      <c r="O21" s="133" t="s">
        <v>252</v>
      </c>
      <c r="P21" s="133" t="s">
        <v>253</v>
      </c>
      <c r="Q21" s="133" t="s">
        <v>254</v>
      </c>
      <c r="R21" s="133" t="s">
        <v>255</v>
      </c>
    </row>
    <row r="22" spans="1:18" ht="13.35" customHeight="1">
      <c r="C22" s="137"/>
      <c r="D22" s="137"/>
      <c r="F22" s="389"/>
      <c r="G22" s="389"/>
      <c r="H22" s="137"/>
      <c r="J22" s="137"/>
      <c r="K22" s="137"/>
      <c r="O22" s="133"/>
      <c r="P22" s="133"/>
      <c r="Q22" s="133"/>
      <c r="R22" s="133"/>
    </row>
    <row r="23" spans="1:18" ht="13.35" customHeight="1">
      <c r="C23" s="137"/>
      <c r="D23" s="137"/>
      <c r="F23" s="389"/>
      <c r="G23" s="389"/>
      <c r="H23" s="137"/>
      <c r="J23" s="137"/>
      <c r="K23" s="137"/>
      <c r="O23" s="133"/>
      <c r="P23" s="133"/>
      <c r="Q23" s="133"/>
      <c r="R23" s="133"/>
    </row>
    <row r="24" spans="1:18" ht="13.35" customHeight="1">
      <c r="B24" s="390" t="s">
        <v>426</v>
      </c>
      <c r="C24" s="391"/>
      <c r="D24" s="391"/>
      <c r="F24" s="128" t="s">
        <v>429</v>
      </c>
      <c r="G24" s="392"/>
      <c r="H24" s="137"/>
      <c r="J24" s="137"/>
      <c r="K24" s="137"/>
      <c r="O24" s="133" t="s">
        <v>256</v>
      </c>
      <c r="P24" s="133" t="s">
        <v>257</v>
      </c>
      <c r="Q24" s="133" t="s">
        <v>258</v>
      </c>
      <c r="R24" s="133" t="s">
        <v>259</v>
      </c>
    </row>
    <row r="25" spans="1:18" ht="13.35" customHeight="1">
      <c r="B25" s="390" t="s">
        <v>464</v>
      </c>
      <c r="C25" s="391"/>
      <c r="D25" s="391"/>
      <c r="F25" s="128"/>
      <c r="G25" s="392"/>
      <c r="H25" s="137"/>
      <c r="J25" s="137"/>
      <c r="K25" s="137"/>
      <c r="O25" s="133" t="s">
        <v>260</v>
      </c>
      <c r="P25" s="133" t="s">
        <v>261</v>
      </c>
      <c r="Q25" s="133" t="s">
        <v>262</v>
      </c>
      <c r="R25" s="133" t="s">
        <v>263</v>
      </c>
    </row>
    <row r="26" spans="1:18" ht="13.35" customHeight="1">
      <c r="C26" s="137"/>
      <c r="D26" s="137"/>
      <c r="F26" s="393" t="s">
        <v>429</v>
      </c>
      <c r="G26" s="394"/>
      <c r="H26" s="137"/>
      <c r="J26" s="137"/>
      <c r="K26" s="137"/>
      <c r="O26" s="133" t="s">
        <v>264</v>
      </c>
      <c r="P26" s="133" t="s">
        <v>265</v>
      </c>
      <c r="Q26" s="133" t="s">
        <v>266</v>
      </c>
      <c r="R26" s="133" t="s">
        <v>267</v>
      </c>
    </row>
    <row r="27" spans="1:18" ht="13.35" customHeight="1">
      <c r="C27" s="137"/>
      <c r="D27" s="137"/>
      <c r="F27" s="393"/>
      <c r="G27" s="393"/>
      <c r="H27" s="137"/>
      <c r="J27" s="137"/>
      <c r="K27" s="137"/>
      <c r="O27" s="133" t="s">
        <v>268</v>
      </c>
      <c r="P27" s="133" t="s">
        <v>269</v>
      </c>
      <c r="Q27" s="133" t="s">
        <v>270</v>
      </c>
      <c r="R27" s="133" t="s">
        <v>271</v>
      </c>
    </row>
    <row r="28" spans="1:18" ht="13.35" customHeight="1">
      <c r="C28" s="137"/>
      <c r="D28" s="137"/>
      <c r="F28" s="137"/>
      <c r="G28" s="137"/>
      <c r="J28" s="137"/>
      <c r="K28" s="137"/>
      <c r="L28" s="149"/>
      <c r="O28" s="133" t="s">
        <v>272</v>
      </c>
      <c r="P28" s="133" t="s">
        <v>273</v>
      </c>
      <c r="Q28" s="133" t="s">
        <v>274</v>
      </c>
      <c r="R28" s="133" t="s">
        <v>275</v>
      </c>
    </row>
    <row r="29" spans="1:18" ht="12" customHeight="1">
      <c r="A29" s="124" t="s">
        <v>276</v>
      </c>
      <c r="B29" s="150"/>
      <c r="F29" s="137"/>
      <c r="G29" s="137"/>
      <c r="J29" s="137"/>
      <c r="O29" s="133" t="s">
        <v>277</v>
      </c>
      <c r="P29" s="133" t="s">
        <v>278</v>
      </c>
      <c r="Q29" s="133" t="s">
        <v>279</v>
      </c>
      <c r="R29" s="133" t="s">
        <v>280</v>
      </c>
    </row>
    <row r="30" spans="1:18" ht="12.75" customHeight="1">
      <c r="A30" s="151" t="s">
        <v>281</v>
      </c>
      <c r="B30" s="152"/>
      <c r="C30" s="153"/>
      <c r="D30" s="154"/>
      <c r="E30" s="155"/>
      <c r="F30" s="137"/>
      <c r="G30" s="148"/>
      <c r="H30" s="156"/>
      <c r="I30" s="157"/>
      <c r="M30" s="158"/>
      <c r="O30" s="133" t="s">
        <v>282</v>
      </c>
      <c r="P30" s="133" t="s">
        <v>283</v>
      </c>
      <c r="Q30" s="133" t="s">
        <v>284</v>
      </c>
      <c r="R30" s="133" t="s">
        <v>285</v>
      </c>
    </row>
    <row r="31" spans="1:18" ht="13.35" customHeight="1">
      <c r="A31" s="159"/>
      <c r="C31" s="160"/>
      <c r="D31" s="141"/>
      <c r="E31" s="161"/>
      <c r="F31" s="144"/>
      <c r="G31" s="539"/>
      <c r="H31" s="161"/>
      <c r="I31" s="162"/>
      <c r="J31" s="163"/>
      <c r="K31" s="164"/>
      <c r="M31" s="165"/>
      <c r="O31" s="133" t="s">
        <v>286</v>
      </c>
      <c r="P31" s="133" t="s">
        <v>287</v>
      </c>
      <c r="Q31" s="133" t="s">
        <v>288</v>
      </c>
      <c r="R31" s="133" t="s">
        <v>289</v>
      </c>
    </row>
    <row r="32" spans="1:18" ht="13.35" customHeight="1">
      <c r="A32" s="137"/>
      <c r="B32" s="145"/>
      <c r="C32" s="395"/>
      <c r="D32" s="395"/>
      <c r="E32" s="145"/>
      <c r="H32" s="167"/>
      <c r="I32" s="166"/>
      <c r="K32" s="164"/>
      <c r="M32" s="165"/>
      <c r="O32" s="133" t="s">
        <v>290</v>
      </c>
      <c r="P32" s="133" t="s">
        <v>291</v>
      </c>
      <c r="Q32" s="133" t="s">
        <v>292</v>
      </c>
      <c r="R32" s="133" t="s">
        <v>293</v>
      </c>
    </row>
    <row r="33" spans="1:18" ht="15" customHeight="1">
      <c r="A33" s="137"/>
      <c r="B33" s="145"/>
      <c r="C33" s="395"/>
      <c r="D33" s="396"/>
      <c r="E33" s="145"/>
      <c r="F33" s="145"/>
      <c r="G33" s="397"/>
      <c r="H33" s="167"/>
      <c r="I33" s="124" t="s">
        <v>298</v>
      </c>
      <c r="J33" s="158"/>
      <c r="K33" s="164"/>
      <c r="M33" s="165"/>
      <c r="O33" s="133" t="s">
        <v>294</v>
      </c>
      <c r="P33" s="133" t="s">
        <v>295</v>
      </c>
      <c r="Q33" s="133" t="s">
        <v>296</v>
      </c>
      <c r="R33" s="133" t="s">
        <v>297</v>
      </c>
    </row>
    <row r="34" spans="1:18" ht="12.75" customHeight="1" thickBot="1">
      <c r="A34" s="137"/>
      <c r="B34" s="143"/>
      <c r="C34" s="398"/>
      <c r="D34" s="168"/>
      <c r="G34" s="147"/>
      <c r="H34" s="169"/>
      <c r="I34" s="170"/>
      <c r="J34" s="171"/>
      <c r="K34" s="172"/>
      <c r="M34" s="165"/>
      <c r="O34" s="133" t="s">
        <v>299</v>
      </c>
      <c r="P34" s="133" t="s">
        <v>300</v>
      </c>
      <c r="Q34" s="133" t="s">
        <v>301</v>
      </c>
      <c r="R34" s="133" t="s">
        <v>206</v>
      </c>
    </row>
    <row r="35" spans="1:18" ht="13.5" customHeight="1">
      <c r="A35" s="630" t="s">
        <v>314</v>
      </c>
      <c r="B35" s="399" t="s">
        <v>469</v>
      </c>
      <c r="C35" s="400"/>
      <c r="D35" s="401"/>
      <c r="E35" s="402">
        <v>3</v>
      </c>
      <c r="F35" s="403"/>
      <c r="G35" s="404"/>
      <c r="H35" s="405"/>
      <c r="I35" s="406">
        <v>1999.15</v>
      </c>
      <c r="J35" s="631"/>
      <c r="L35" s="173"/>
      <c r="M35" s="165"/>
      <c r="O35" s="133" t="s">
        <v>302</v>
      </c>
      <c r="P35" s="133" t="s">
        <v>303</v>
      </c>
      <c r="Q35" s="133" t="s">
        <v>188</v>
      </c>
      <c r="R35" s="133" t="s">
        <v>304</v>
      </c>
    </row>
    <row r="36" spans="1:18" ht="13.5" customHeight="1" thickBot="1">
      <c r="A36" s="630"/>
      <c r="B36" s="407" t="s">
        <v>471</v>
      </c>
      <c r="C36" s="408"/>
      <c r="D36" s="381"/>
      <c r="E36" s="409">
        <v>7</v>
      </c>
      <c r="F36" s="410"/>
      <c r="G36" s="411"/>
      <c r="H36" s="412"/>
      <c r="I36" s="413">
        <v>1809.37</v>
      </c>
      <c r="J36" s="631"/>
      <c r="L36" s="173"/>
      <c r="M36" s="165"/>
      <c r="O36" s="133" t="s">
        <v>321</v>
      </c>
      <c r="P36" s="133" t="s">
        <v>322</v>
      </c>
      <c r="Q36" s="133" t="s">
        <v>323</v>
      </c>
      <c r="R36" s="133" t="s">
        <v>324</v>
      </c>
    </row>
    <row r="37" spans="1:18" ht="13.5" customHeight="1">
      <c r="A37" s="630"/>
      <c r="B37" s="399" t="s">
        <v>469</v>
      </c>
      <c r="C37" s="408"/>
      <c r="D37" s="381"/>
      <c r="E37" s="409">
        <v>1</v>
      </c>
      <c r="F37" s="410"/>
      <c r="G37" s="411"/>
      <c r="H37" s="412"/>
      <c r="I37" s="413">
        <v>287.16000000000003</v>
      </c>
      <c r="J37" s="631"/>
      <c r="L37" s="173"/>
      <c r="M37" s="165"/>
      <c r="O37" s="133" t="s">
        <v>325</v>
      </c>
      <c r="P37" s="133" t="s">
        <v>326</v>
      </c>
      <c r="Q37" s="133" t="s">
        <v>327</v>
      </c>
      <c r="R37" s="133" t="s">
        <v>328</v>
      </c>
    </row>
    <row r="38" spans="1:18" ht="13.5" customHeight="1">
      <c r="A38" s="630"/>
      <c r="B38" s="407" t="s">
        <v>472</v>
      </c>
      <c r="C38" s="408"/>
      <c r="D38" s="381"/>
      <c r="E38" s="409">
        <v>196</v>
      </c>
      <c r="F38" s="410"/>
      <c r="G38" s="411"/>
      <c r="H38" s="412"/>
      <c r="I38" s="413">
        <v>12661.95</v>
      </c>
      <c r="J38" s="631"/>
      <c r="L38" s="173"/>
      <c r="M38" s="165"/>
      <c r="O38" s="133"/>
      <c r="P38" s="133"/>
      <c r="Q38" s="133"/>
      <c r="R38" s="133"/>
    </row>
    <row r="39" spans="1:18" ht="13.5" customHeight="1">
      <c r="A39" s="630"/>
      <c r="B39" s="407"/>
      <c r="C39" s="408"/>
      <c r="D39" s="381"/>
      <c r="E39" s="409"/>
      <c r="F39" s="410"/>
      <c r="G39" s="411"/>
      <c r="H39" s="412"/>
      <c r="I39" s="413"/>
      <c r="J39" s="631"/>
      <c r="L39" s="173"/>
      <c r="M39" s="165"/>
      <c r="O39" s="133"/>
      <c r="P39" s="133"/>
      <c r="Q39" s="133"/>
      <c r="R39" s="133"/>
    </row>
    <row r="40" spans="1:18" ht="13.5" customHeight="1">
      <c r="A40" s="630"/>
      <c r="B40" s="407"/>
      <c r="C40" s="408"/>
      <c r="D40" s="381"/>
      <c r="E40" s="409"/>
      <c r="F40" s="410"/>
      <c r="G40" s="411"/>
      <c r="H40" s="412"/>
      <c r="I40" s="413"/>
      <c r="J40" s="631"/>
      <c r="L40" s="173"/>
      <c r="M40" s="165"/>
      <c r="O40" s="133"/>
      <c r="P40" s="133"/>
      <c r="Q40" s="133"/>
      <c r="R40" s="133"/>
    </row>
    <row r="41" spans="1:18" ht="13.5" customHeight="1">
      <c r="A41" s="630"/>
      <c r="B41" s="407"/>
      <c r="C41" s="408"/>
      <c r="D41" s="381"/>
      <c r="E41" s="409"/>
      <c r="F41" s="410"/>
      <c r="G41" s="411"/>
      <c r="H41" s="412"/>
      <c r="I41" s="413"/>
      <c r="J41" s="631"/>
      <c r="L41" s="173"/>
      <c r="M41" s="165"/>
      <c r="O41" s="133" t="s">
        <v>329</v>
      </c>
      <c r="P41" s="133" t="s">
        <v>330</v>
      </c>
      <c r="Q41" s="133" t="s">
        <v>331</v>
      </c>
      <c r="R41" s="133" t="s">
        <v>206</v>
      </c>
    </row>
    <row r="42" spans="1:18" ht="13.5" customHeight="1">
      <c r="A42" s="630"/>
      <c r="B42" s="407"/>
      <c r="C42" s="408"/>
      <c r="D42" s="381"/>
      <c r="E42" s="409"/>
      <c r="F42" s="410"/>
      <c r="G42" s="411"/>
      <c r="H42" s="412"/>
      <c r="I42" s="413"/>
      <c r="J42" s="631"/>
      <c r="L42" s="173"/>
      <c r="M42" s="165"/>
      <c r="O42" s="133" t="s">
        <v>332</v>
      </c>
      <c r="P42" s="133" t="s">
        <v>333</v>
      </c>
      <c r="Q42" s="133" t="s">
        <v>334</v>
      </c>
      <c r="R42" s="133" t="s">
        <v>206</v>
      </c>
    </row>
    <row r="43" spans="1:18" ht="13.5" customHeight="1" thickBot="1">
      <c r="A43" s="630"/>
      <c r="B43" s="414"/>
      <c r="C43" s="415"/>
      <c r="D43" s="416" t="s">
        <v>305</v>
      </c>
      <c r="E43" s="416">
        <f>SUM(E35:E42)</f>
        <v>207</v>
      </c>
      <c r="F43" s="417" t="s">
        <v>428</v>
      </c>
      <c r="G43" s="416"/>
      <c r="H43" s="418"/>
      <c r="I43" s="419">
        <f>SUM(I35:I42)</f>
        <v>16757.63</v>
      </c>
      <c r="J43" s="631"/>
      <c r="L43" s="174"/>
      <c r="O43" s="127"/>
      <c r="P43" s="127"/>
      <c r="Q43" s="127"/>
      <c r="R43" s="127"/>
    </row>
    <row r="44" spans="1:18" ht="13.5" customHeight="1" thickBot="1">
      <c r="A44" s="175"/>
      <c r="B44" s="176"/>
      <c r="C44" s="177"/>
      <c r="E44" s="178"/>
      <c r="F44" s="179"/>
      <c r="G44" s="153"/>
      <c r="H44" s="180"/>
      <c r="I44" s="181"/>
      <c r="J44" s="171"/>
      <c r="O44" s="127"/>
      <c r="P44" s="127"/>
      <c r="Q44" s="127"/>
      <c r="R44" s="127"/>
    </row>
    <row r="45" spans="1:18" ht="13.5" customHeight="1">
      <c r="A45" s="632" t="s">
        <v>315</v>
      </c>
      <c r="B45" s="420" t="s">
        <v>437</v>
      </c>
      <c r="C45" s="421"/>
      <c r="D45" s="421"/>
      <c r="E45" s="422">
        <v>2</v>
      </c>
      <c r="F45" s="423"/>
      <c r="G45" s="424"/>
      <c r="H45" s="425"/>
      <c r="I45" s="426">
        <v>527.5</v>
      </c>
      <c r="J45" s="631"/>
      <c r="O45" s="127"/>
      <c r="P45" s="127"/>
      <c r="Q45" s="127"/>
      <c r="R45" s="127"/>
    </row>
    <row r="46" spans="1:18" ht="13.5" customHeight="1">
      <c r="A46" s="632"/>
      <c r="B46" s="427"/>
      <c r="C46" s="383"/>
      <c r="D46" s="383"/>
      <c r="E46" s="428"/>
      <c r="F46" s="429"/>
      <c r="G46" s="430"/>
      <c r="H46" s="431"/>
      <c r="I46" s="432"/>
      <c r="J46" s="631"/>
      <c r="O46" s="127"/>
      <c r="P46" s="127"/>
      <c r="Q46" s="127"/>
      <c r="R46" s="127"/>
    </row>
    <row r="47" spans="1:18" ht="13.5" customHeight="1">
      <c r="A47" s="632"/>
      <c r="B47" s="427"/>
      <c r="C47" s="383"/>
      <c r="D47" s="383"/>
      <c r="E47" s="428"/>
      <c r="F47" s="429"/>
      <c r="G47" s="430"/>
      <c r="H47" s="431"/>
      <c r="I47" s="432"/>
      <c r="J47" s="631"/>
      <c r="O47" s="127"/>
      <c r="P47" s="127"/>
      <c r="Q47" s="127"/>
      <c r="R47" s="127"/>
    </row>
    <row r="48" spans="1:18" ht="13.5" customHeight="1">
      <c r="A48" s="632"/>
      <c r="B48" s="427"/>
      <c r="C48" s="383"/>
      <c r="D48" s="383"/>
      <c r="E48" s="428"/>
      <c r="F48" s="433"/>
      <c r="G48" s="430"/>
      <c r="H48" s="541"/>
      <c r="I48" s="434"/>
      <c r="J48" s="631"/>
      <c r="O48" s="127"/>
      <c r="P48" s="127"/>
      <c r="Q48" s="127"/>
      <c r="R48" s="127"/>
    </row>
    <row r="49" spans="1:18" ht="13.5" customHeight="1">
      <c r="A49" s="632"/>
      <c r="B49" s="427"/>
      <c r="C49" s="383"/>
      <c r="D49" s="383"/>
      <c r="E49" s="428"/>
      <c r="F49" s="433"/>
      <c r="G49" s="430"/>
      <c r="H49" s="541"/>
      <c r="I49" s="434"/>
      <c r="J49" s="631"/>
      <c r="O49" s="127"/>
      <c r="P49" s="127"/>
      <c r="Q49" s="127"/>
      <c r="R49" s="127"/>
    </row>
    <row r="50" spans="1:18" ht="13.5" customHeight="1">
      <c r="A50" s="632"/>
      <c r="B50" s="427"/>
      <c r="C50" s="383"/>
      <c r="D50" s="383"/>
      <c r="E50" s="428"/>
      <c r="F50" s="433"/>
      <c r="G50" s="430"/>
      <c r="H50" s="541"/>
      <c r="I50" s="434"/>
      <c r="J50" s="631"/>
      <c r="O50" s="127"/>
      <c r="P50" s="127"/>
      <c r="Q50" s="127"/>
      <c r="R50" s="127"/>
    </row>
    <row r="51" spans="1:18" ht="13.5" customHeight="1">
      <c r="A51" s="632"/>
      <c r="B51" s="427"/>
      <c r="C51" s="383"/>
      <c r="D51" s="383"/>
      <c r="E51" s="428"/>
      <c r="F51" s="433"/>
      <c r="G51" s="430"/>
      <c r="H51" s="541"/>
      <c r="I51" s="434"/>
      <c r="J51" s="631"/>
      <c r="O51" s="127"/>
      <c r="P51" s="127"/>
      <c r="Q51" s="127"/>
      <c r="R51" s="127"/>
    </row>
    <row r="52" spans="1:18" ht="13.5" customHeight="1">
      <c r="A52" s="632"/>
      <c r="B52" s="427"/>
      <c r="C52" s="383"/>
      <c r="D52" s="383"/>
      <c r="E52" s="428"/>
      <c r="F52" s="433"/>
      <c r="G52" s="430"/>
      <c r="H52" s="541"/>
      <c r="I52" s="434"/>
      <c r="J52" s="631"/>
      <c r="O52" s="127"/>
      <c r="P52" s="127"/>
      <c r="Q52" s="127"/>
      <c r="R52" s="127"/>
    </row>
    <row r="53" spans="1:18" ht="13.5" customHeight="1" thickBot="1">
      <c r="A53" s="632"/>
      <c r="B53" s="435"/>
      <c r="C53" s="436"/>
      <c r="D53" s="439" t="s">
        <v>305</v>
      </c>
      <c r="E53" s="437">
        <f>SUM(E45:E52)</f>
        <v>2</v>
      </c>
      <c r="F53" s="438" t="s">
        <v>428</v>
      </c>
      <c r="G53" s="439"/>
      <c r="H53" s="440"/>
      <c r="I53" s="441">
        <f>SUM(I45:I48)</f>
        <v>527.5</v>
      </c>
      <c r="J53" s="631"/>
      <c r="O53" s="127"/>
      <c r="P53" s="127"/>
      <c r="Q53" s="127"/>
      <c r="R53" s="127"/>
    </row>
    <row r="54" spans="1:18" ht="13.5" customHeight="1" thickBot="1">
      <c r="A54" s="175"/>
      <c r="B54" s="176"/>
      <c r="E54" s="442"/>
      <c r="F54" s="443"/>
      <c r="G54" s="346"/>
      <c r="H54" s="444"/>
      <c r="I54" s="445"/>
      <c r="J54" s="171"/>
      <c r="O54" s="127"/>
      <c r="P54" s="127"/>
      <c r="Q54" s="127"/>
      <c r="R54" s="127"/>
    </row>
    <row r="55" spans="1:18" ht="13.5" customHeight="1" thickBot="1">
      <c r="A55" s="633" t="s">
        <v>316</v>
      </c>
      <c r="B55" s="446" t="s">
        <v>430</v>
      </c>
      <c r="C55" s="447"/>
      <c r="D55" s="447"/>
      <c r="E55" s="448">
        <v>1</v>
      </c>
      <c r="F55" s="449"/>
      <c r="G55" s="447"/>
      <c r="H55" s="450"/>
      <c r="I55" s="451">
        <v>359</v>
      </c>
      <c r="J55" s="171"/>
      <c r="N55" s="158"/>
      <c r="O55" s="127"/>
      <c r="P55" s="127"/>
      <c r="Q55" s="127"/>
      <c r="R55" s="127"/>
    </row>
    <row r="56" spans="1:18" ht="13.5" customHeight="1">
      <c r="A56" s="633"/>
      <c r="B56" s="446"/>
      <c r="C56" s="453"/>
      <c r="D56" s="453"/>
      <c r="E56" s="454"/>
      <c r="F56" s="455"/>
      <c r="G56" s="453"/>
      <c r="H56" s="456"/>
      <c r="I56" s="457"/>
      <c r="J56" s="171"/>
      <c r="N56" s="158"/>
      <c r="O56" s="127"/>
      <c r="P56" s="127"/>
      <c r="Q56" s="127"/>
      <c r="R56" s="127"/>
    </row>
    <row r="57" spans="1:18" ht="13.5" customHeight="1">
      <c r="A57" s="633"/>
      <c r="B57" s="452"/>
      <c r="C57" s="453"/>
      <c r="D57" s="453"/>
      <c r="E57" s="454"/>
      <c r="F57" s="455"/>
      <c r="G57" s="453"/>
      <c r="H57" s="456"/>
      <c r="I57" s="457"/>
      <c r="J57" s="171"/>
      <c r="N57" s="158"/>
      <c r="O57" s="127"/>
      <c r="P57" s="127"/>
      <c r="Q57" s="127"/>
      <c r="R57" s="127"/>
    </row>
    <row r="58" spans="1:18" ht="13.5" customHeight="1">
      <c r="A58" s="633"/>
      <c r="B58" s="452"/>
      <c r="C58" s="453"/>
      <c r="D58" s="453"/>
      <c r="E58" s="454"/>
      <c r="F58" s="455"/>
      <c r="G58" s="453"/>
      <c r="H58" s="456"/>
      <c r="I58" s="457"/>
      <c r="J58" s="171"/>
      <c r="N58" s="158"/>
      <c r="O58" s="127"/>
      <c r="P58" s="127"/>
      <c r="Q58" s="127"/>
      <c r="R58" s="127"/>
    </row>
    <row r="59" spans="1:18" ht="13.5" customHeight="1">
      <c r="A59" s="633"/>
      <c r="B59" s="452"/>
      <c r="C59" s="453"/>
      <c r="D59" s="453"/>
      <c r="E59" s="454"/>
      <c r="F59" s="455"/>
      <c r="G59" s="453"/>
      <c r="H59" s="542"/>
      <c r="I59" s="457"/>
      <c r="J59" s="171"/>
      <c r="N59" s="158"/>
      <c r="O59" s="127"/>
      <c r="P59" s="127"/>
      <c r="Q59" s="127"/>
      <c r="R59" s="127"/>
    </row>
    <row r="60" spans="1:18" ht="13.5" customHeight="1">
      <c r="A60" s="633"/>
      <c r="B60" s="452"/>
      <c r="C60" s="453"/>
      <c r="D60" s="453"/>
      <c r="E60" s="454"/>
      <c r="F60" s="455"/>
      <c r="G60" s="453"/>
      <c r="H60" s="542"/>
      <c r="I60" s="457"/>
      <c r="J60" s="171"/>
      <c r="N60" s="158"/>
      <c r="O60" s="127"/>
      <c r="P60" s="127"/>
      <c r="Q60" s="127"/>
      <c r="R60" s="127"/>
    </row>
    <row r="61" spans="1:18" ht="13.5" customHeight="1">
      <c r="A61" s="633"/>
      <c r="B61" s="452"/>
      <c r="C61" s="453"/>
      <c r="D61" s="453"/>
      <c r="E61" s="454"/>
      <c r="F61" s="455"/>
      <c r="G61" s="453"/>
      <c r="H61" s="542"/>
      <c r="I61" s="457"/>
      <c r="J61" s="171"/>
      <c r="N61" s="158"/>
      <c r="O61" s="127"/>
      <c r="P61" s="127"/>
      <c r="Q61" s="127"/>
      <c r="R61" s="127"/>
    </row>
    <row r="62" spans="1:18" ht="13.5" customHeight="1">
      <c r="A62" s="633"/>
      <c r="B62" s="452"/>
      <c r="C62" s="453"/>
      <c r="D62" s="453"/>
      <c r="E62" s="454"/>
      <c r="F62" s="455"/>
      <c r="G62" s="453"/>
      <c r="H62" s="542"/>
      <c r="I62" s="457"/>
      <c r="J62" s="171"/>
      <c r="N62" s="158"/>
      <c r="O62" s="127"/>
      <c r="P62" s="127"/>
      <c r="Q62" s="127"/>
      <c r="R62" s="127"/>
    </row>
    <row r="63" spans="1:18" ht="13.5" customHeight="1" thickBot="1">
      <c r="A63" s="633"/>
      <c r="B63" s="458"/>
      <c r="C63" s="459"/>
      <c r="D63" s="460" t="s">
        <v>305</v>
      </c>
      <c r="E63" s="461">
        <f>SUM(E55:E62)</f>
        <v>1</v>
      </c>
      <c r="F63" s="462" t="s">
        <v>428</v>
      </c>
      <c r="G63" s="460"/>
      <c r="H63" s="463"/>
      <c r="I63" s="464">
        <f>SUM(I55:I62)</f>
        <v>359</v>
      </c>
      <c r="J63" s="171"/>
      <c r="N63" s="158"/>
      <c r="O63" s="127"/>
      <c r="P63" s="127"/>
      <c r="Q63" s="127"/>
      <c r="R63" s="127"/>
    </row>
    <row r="64" spans="1:18" ht="13.5" customHeight="1" thickBot="1">
      <c r="A64" s="175"/>
      <c r="B64" s="127"/>
      <c r="C64" s="153"/>
      <c r="D64" s="153"/>
      <c r="E64" s="442"/>
      <c r="F64" s="443"/>
      <c r="G64" s="346"/>
      <c r="H64" s="444"/>
      <c r="I64" s="445"/>
      <c r="J64" s="171"/>
      <c r="N64" s="158"/>
      <c r="O64" s="127"/>
      <c r="P64" s="127"/>
      <c r="Q64" s="127"/>
      <c r="R64" s="127"/>
    </row>
    <row r="65" spans="1:18" ht="13.5" customHeight="1">
      <c r="A65" s="634" t="s">
        <v>317</v>
      </c>
      <c r="B65" s="601" t="s">
        <v>445</v>
      </c>
      <c r="C65" s="465"/>
      <c r="D65" s="465"/>
      <c r="E65" s="466">
        <v>1</v>
      </c>
      <c r="F65" s="467"/>
      <c r="G65" s="465"/>
      <c r="H65" s="603"/>
      <c r="I65" s="599">
        <v>253</v>
      </c>
      <c r="J65" s="171"/>
      <c r="N65" s="158"/>
      <c r="O65" s="127"/>
      <c r="P65" s="127"/>
      <c r="Q65" s="127"/>
      <c r="R65" s="127"/>
    </row>
    <row r="66" spans="1:18" ht="13.5" customHeight="1">
      <c r="A66" s="634"/>
      <c r="B66" s="601"/>
      <c r="C66" s="469"/>
      <c r="D66" s="469"/>
      <c r="E66" s="470"/>
      <c r="F66" s="471"/>
      <c r="G66" s="469"/>
      <c r="H66" s="603"/>
      <c r="I66" s="599"/>
      <c r="J66" s="171"/>
      <c r="N66" s="158"/>
      <c r="O66" s="127"/>
      <c r="P66" s="127"/>
      <c r="Q66" s="127"/>
      <c r="R66" s="127"/>
    </row>
    <row r="67" spans="1:18" ht="13.5" customHeight="1">
      <c r="A67" s="634"/>
      <c r="B67" s="601"/>
      <c r="C67" s="469"/>
      <c r="D67" s="469"/>
      <c r="E67" s="470"/>
      <c r="F67" s="471"/>
      <c r="G67" s="469"/>
      <c r="H67" s="603"/>
      <c r="I67" s="599"/>
      <c r="J67" s="171"/>
      <c r="N67" s="158"/>
      <c r="O67" s="127"/>
      <c r="P67" s="127"/>
      <c r="Q67" s="127"/>
      <c r="R67" s="127"/>
    </row>
    <row r="68" spans="1:18" ht="13.5" customHeight="1">
      <c r="A68" s="634"/>
      <c r="B68" s="602"/>
      <c r="C68" s="469"/>
      <c r="D68" s="469"/>
      <c r="E68" s="473"/>
      <c r="F68" s="471"/>
      <c r="G68" s="469"/>
      <c r="H68" s="603"/>
      <c r="I68" s="599"/>
      <c r="J68" s="171"/>
      <c r="N68" s="158"/>
      <c r="O68" s="127"/>
      <c r="P68" s="127"/>
      <c r="Q68" s="127"/>
      <c r="R68" s="127"/>
    </row>
    <row r="69" spans="1:18" ht="13.5" customHeight="1">
      <c r="A69" s="634"/>
      <c r="B69" s="601"/>
      <c r="C69" s="469"/>
      <c r="D69" s="469"/>
      <c r="E69" s="473"/>
      <c r="F69" s="471"/>
      <c r="G69" s="469"/>
      <c r="H69" s="603"/>
      <c r="I69" s="599"/>
      <c r="J69" s="171"/>
      <c r="N69" s="158"/>
      <c r="O69" s="127"/>
      <c r="P69" s="127"/>
      <c r="Q69" s="127"/>
      <c r="R69" s="127"/>
    </row>
    <row r="70" spans="1:18" ht="13.5" customHeight="1">
      <c r="A70" s="634"/>
      <c r="B70" s="601"/>
      <c r="C70" s="469"/>
      <c r="D70" s="469"/>
      <c r="E70" s="473"/>
      <c r="F70" s="471"/>
      <c r="G70" s="469"/>
      <c r="H70" s="603"/>
      <c r="I70" s="599"/>
      <c r="J70" s="171"/>
      <c r="N70" s="158"/>
      <c r="O70" s="127"/>
      <c r="P70" s="127"/>
      <c r="Q70" s="127"/>
      <c r="R70" s="127"/>
    </row>
    <row r="71" spans="1:18" ht="13.5" customHeight="1">
      <c r="A71" s="634"/>
      <c r="B71" s="600"/>
      <c r="C71" s="469"/>
      <c r="D71" s="469"/>
      <c r="E71" s="473"/>
      <c r="F71" s="471"/>
      <c r="G71" s="469"/>
      <c r="H71" s="543"/>
      <c r="I71" s="604"/>
      <c r="J71" s="171"/>
      <c r="N71" s="158"/>
      <c r="O71" s="127"/>
      <c r="P71" s="127"/>
      <c r="Q71" s="127"/>
      <c r="R71" s="127"/>
    </row>
    <row r="72" spans="1:18" ht="13.5" customHeight="1">
      <c r="A72" s="635"/>
      <c r="B72" s="468"/>
      <c r="C72" s="469"/>
      <c r="D72" s="469"/>
      <c r="E72" s="473"/>
      <c r="F72" s="471"/>
      <c r="G72" s="469"/>
      <c r="H72" s="543"/>
      <c r="I72" s="605"/>
      <c r="J72" s="171"/>
      <c r="N72" s="158"/>
      <c r="O72" s="127"/>
      <c r="P72" s="127"/>
      <c r="Q72" s="127"/>
      <c r="R72" s="127"/>
    </row>
    <row r="73" spans="1:18" ht="13.5" customHeight="1">
      <c r="A73" s="635"/>
      <c r="B73" s="468"/>
      <c r="C73" s="469"/>
      <c r="D73" s="469"/>
      <c r="E73" s="473"/>
      <c r="F73" s="471"/>
      <c r="G73" s="469"/>
      <c r="H73" s="543"/>
      <c r="I73" s="472"/>
      <c r="J73" s="171"/>
      <c r="N73" s="158"/>
      <c r="O73" s="127"/>
      <c r="P73" s="127"/>
      <c r="Q73" s="127"/>
      <c r="R73" s="127"/>
    </row>
    <row r="74" spans="1:18" ht="13.5" customHeight="1">
      <c r="A74" s="635"/>
      <c r="B74" s="468"/>
      <c r="C74" s="469"/>
      <c r="D74" s="469"/>
      <c r="E74" s="473"/>
      <c r="F74" s="471"/>
      <c r="G74" s="469"/>
      <c r="H74" s="543"/>
      <c r="I74" s="472"/>
      <c r="J74" s="171"/>
      <c r="N74" s="158"/>
      <c r="O74" s="127"/>
      <c r="P74" s="127"/>
      <c r="Q74" s="127"/>
      <c r="R74" s="127"/>
    </row>
    <row r="75" spans="1:18" ht="13.5" customHeight="1" thickBot="1">
      <c r="A75" s="635"/>
      <c r="B75" s="474"/>
      <c r="C75" s="475"/>
      <c r="D75" s="476" t="s">
        <v>305</v>
      </c>
      <c r="E75" s="477">
        <f>SUM(E65:E72)</f>
        <v>1</v>
      </c>
      <c r="F75" s="478" t="s">
        <v>428</v>
      </c>
      <c r="G75" s="476"/>
      <c r="H75" s="479"/>
      <c r="I75" s="480">
        <f>SUM(I65:I74)</f>
        <v>253</v>
      </c>
      <c r="J75" s="171"/>
      <c r="N75" s="158"/>
      <c r="O75" s="127"/>
      <c r="P75" s="127"/>
      <c r="Q75" s="127"/>
      <c r="R75" s="127"/>
    </row>
    <row r="76" spans="1:18" ht="13.5" customHeight="1" thickBot="1">
      <c r="A76" s="175"/>
      <c r="B76" s="127"/>
      <c r="C76" s="153"/>
      <c r="D76" s="153"/>
      <c r="E76" s="442"/>
      <c r="F76" s="443"/>
      <c r="G76" s="346"/>
      <c r="H76" s="444"/>
      <c r="I76" s="445"/>
      <c r="J76" s="171"/>
      <c r="N76" s="158"/>
      <c r="O76" s="127"/>
      <c r="P76" s="127"/>
      <c r="Q76" s="127"/>
      <c r="R76" s="127"/>
    </row>
    <row r="77" spans="1:18" ht="13.5" customHeight="1">
      <c r="A77" s="629" t="s">
        <v>318</v>
      </c>
      <c r="B77" s="481" t="s">
        <v>452</v>
      </c>
      <c r="C77" s="482"/>
      <c r="D77" s="482"/>
      <c r="E77" s="483">
        <v>4</v>
      </c>
      <c r="F77" s="484"/>
      <c r="G77" s="482"/>
      <c r="H77" s="544"/>
      <c r="I77" s="485">
        <v>32</v>
      </c>
      <c r="J77" s="171"/>
      <c r="N77" s="158"/>
      <c r="O77" s="127"/>
      <c r="P77" s="127"/>
      <c r="Q77" s="127"/>
      <c r="R77" s="127"/>
    </row>
    <row r="78" spans="1:18" ht="13.5" customHeight="1">
      <c r="A78" s="629"/>
      <c r="B78" s="486"/>
      <c r="C78" s="487"/>
      <c r="D78" s="487"/>
      <c r="E78" s="488"/>
      <c r="F78" s="489"/>
      <c r="G78" s="487"/>
      <c r="H78" s="545"/>
      <c r="I78" s="490"/>
      <c r="J78" s="171"/>
      <c r="N78" s="158"/>
      <c r="O78" s="127"/>
      <c r="P78" s="127"/>
      <c r="Q78" s="127"/>
      <c r="R78" s="127"/>
    </row>
    <row r="79" spans="1:18" ht="13.5" customHeight="1">
      <c r="A79" s="629"/>
      <c r="B79" s="486"/>
      <c r="C79" s="487"/>
      <c r="D79" s="487"/>
      <c r="E79" s="488"/>
      <c r="F79" s="489"/>
      <c r="G79" s="487"/>
      <c r="H79" s="545"/>
      <c r="I79" s="490"/>
      <c r="J79" s="171"/>
      <c r="N79" s="158"/>
      <c r="O79" s="127"/>
      <c r="P79" s="127"/>
      <c r="Q79" s="127"/>
      <c r="R79" s="127"/>
    </row>
    <row r="80" spans="1:18" ht="13.5" customHeight="1">
      <c r="A80" s="629"/>
      <c r="B80" s="486"/>
      <c r="C80" s="487"/>
      <c r="D80" s="487"/>
      <c r="E80" s="488"/>
      <c r="F80" s="489"/>
      <c r="G80" s="487"/>
      <c r="H80" s="545"/>
      <c r="I80" s="490"/>
      <c r="J80" s="171"/>
      <c r="N80" s="158"/>
      <c r="O80" s="127"/>
      <c r="P80" s="127"/>
      <c r="Q80" s="127"/>
      <c r="R80" s="127"/>
    </row>
    <row r="81" spans="1:18" ht="13.5" customHeight="1">
      <c r="A81" s="629"/>
      <c r="B81" s="486"/>
      <c r="C81" s="487"/>
      <c r="D81" s="487"/>
      <c r="E81" s="488"/>
      <c r="F81" s="489"/>
      <c r="G81" s="487"/>
      <c r="H81" s="545"/>
      <c r="I81" s="490"/>
      <c r="J81" s="171"/>
      <c r="N81" s="158"/>
      <c r="O81" s="127"/>
      <c r="P81" s="127"/>
      <c r="Q81" s="127"/>
      <c r="R81" s="127"/>
    </row>
    <row r="82" spans="1:18" ht="13.5" customHeight="1">
      <c r="A82" s="629"/>
      <c r="B82" s="486"/>
      <c r="C82" s="487"/>
      <c r="D82" s="487"/>
      <c r="E82" s="488"/>
      <c r="F82" s="489"/>
      <c r="G82" s="487"/>
      <c r="H82" s="545"/>
      <c r="I82" s="490"/>
      <c r="J82" s="171"/>
      <c r="N82" s="158"/>
      <c r="O82" s="127"/>
      <c r="P82" s="127"/>
      <c r="Q82" s="127"/>
      <c r="R82" s="127"/>
    </row>
    <row r="83" spans="1:18" ht="13.5" customHeight="1">
      <c r="A83" s="629"/>
      <c r="B83" s="486"/>
      <c r="C83" s="487"/>
      <c r="D83" s="487"/>
      <c r="E83" s="488"/>
      <c r="F83" s="489"/>
      <c r="G83" s="487"/>
      <c r="H83" s="545"/>
      <c r="I83" s="490"/>
      <c r="J83" s="171"/>
      <c r="N83" s="158"/>
      <c r="O83" s="127"/>
      <c r="P83" s="127"/>
      <c r="Q83" s="127"/>
      <c r="R83" s="127"/>
    </row>
    <row r="84" spans="1:18" ht="13.5" customHeight="1">
      <c r="A84" s="629"/>
      <c r="B84" s="486"/>
      <c r="C84" s="487"/>
      <c r="D84" s="487"/>
      <c r="E84" s="488"/>
      <c r="F84" s="489"/>
      <c r="G84" s="487"/>
      <c r="H84" s="545"/>
      <c r="I84" s="490"/>
      <c r="J84" s="171"/>
      <c r="N84" s="158"/>
      <c r="O84" s="127"/>
      <c r="P84" s="127"/>
      <c r="Q84" s="127"/>
      <c r="R84" s="127"/>
    </row>
    <row r="85" spans="1:18" ht="13.5" customHeight="1" thickBot="1">
      <c r="A85" s="629"/>
      <c r="B85" s="491"/>
      <c r="C85" s="492"/>
      <c r="D85" s="493" t="s">
        <v>305</v>
      </c>
      <c r="E85" s="494">
        <f>SUM(E77:E84)</f>
        <v>4</v>
      </c>
      <c r="F85" s="495" t="s">
        <v>370</v>
      </c>
      <c r="G85" s="493"/>
      <c r="H85" s="496"/>
      <c r="I85" s="497">
        <f>SUM(I77:I84)</f>
        <v>32</v>
      </c>
      <c r="J85" s="171"/>
      <c r="O85" s="127"/>
      <c r="P85" s="127"/>
      <c r="Q85" s="127"/>
      <c r="R85" s="127"/>
    </row>
    <row r="86" spans="1:18" ht="13.5" customHeight="1">
      <c r="A86" s="175"/>
      <c r="B86" s="127"/>
      <c r="C86" s="137"/>
      <c r="D86" s="198"/>
      <c r="E86" s="442"/>
      <c r="F86" s="443"/>
      <c r="G86" s="346"/>
      <c r="H86" s="444"/>
      <c r="I86" s="445"/>
      <c r="J86" s="171"/>
      <c r="O86" s="127"/>
      <c r="P86" s="127"/>
      <c r="Q86" s="127"/>
      <c r="R86" s="127"/>
    </row>
    <row r="87" spans="1:18" ht="13.35" customHeight="1">
      <c r="A87" s="137"/>
      <c r="B87" s="182"/>
      <c r="C87" s="183"/>
      <c r="D87" s="184"/>
      <c r="E87" s="153"/>
      <c r="F87" s="137"/>
      <c r="G87" s="137"/>
      <c r="H87" s="137"/>
      <c r="I87" s="137"/>
      <c r="J87" s="185"/>
      <c r="K87" s="185"/>
      <c r="L87" s="185"/>
      <c r="M87" s="498"/>
      <c r="N87" s="185"/>
      <c r="O87" s="186"/>
      <c r="P87" s="186"/>
      <c r="Q87" s="186"/>
      <c r="R87" s="186"/>
    </row>
    <row r="88" spans="1:18" ht="13.35" customHeight="1">
      <c r="A88" s="137"/>
      <c r="B88" s="182"/>
      <c r="C88" s="183"/>
      <c r="D88" s="184"/>
      <c r="E88" s="137"/>
      <c r="F88" s="137"/>
      <c r="G88" s="137"/>
      <c r="H88" s="137"/>
      <c r="I88" s="137"/>
      <c r="J88" s="185"/>
      <c r="K88" s="185"/>
      <c r="L88" s="185"/>
      <c r="M88" s="498"/>
      <c r="N88" s="185"/>
      <c r="O88" s="186"/>
      <c r="P88" s="186"/>
      <c r="Q88" s="186"/>
      <c r="R88" s="186"/>
    </row>
    <row r="89" spans="1:18" ht="13.35" customHeight="1">
      <c r="A89" s="137"/>
      <c r="B89" s="182"/>
      <c r="C89" t="s">
        <v>356</v>
      </c>
      <c r="D89" s="184"/>
      <c r="E89" s="137"/>
      <c r="F89" s="137"/>
      <c r="G89" s="137"/>
      <c r="H89" s="137"/>
      <c r="I89" s="137"/>
      <c r="J89" s="185"/>
      <c r="K89" s="185"/>
      <c r="L89" s="185"/>
      <c r="M89" s="185"/>
      <c r="N89" s="185"/>
      <c r="O89" s="186"/>
      <c r="P89" s="186"/>
      <c r="Q89" s="186"/>
      <c r="R89" s="186"/>
    </row>
    <row r="90" spans="1:18" ht="13.35" customHeight="1">
      <c r="A90" s="137"/>
      <c r="B90" s="182"/>
      <c r="C90" s="183"/>
      <c r="D90" s="184"/>
      <c r="E90" s="187"/>
      <c r="F90" s="188"/>
      <c r="G90" s="188"/>
      <c r="H90" s="189"/>
      <c r="I90" s="187"/>
      <c r="J90" s="185"/>
      <c r="K90" s="185"/>
      <c r="L90" s="185"/>
      <c r="M90" s="185"/>
      <c r="N90" s="185"/>
      <c r="O90" s="186"/>
      <c r="P90" s="186"/>
      <c r="Q90" s="186"/>
      <c r="R90" s="186"/>
    </row>
    <row r="91" spans="1:18" ht="13.35" customHeight="1">
      <c r="A91" s="124" t="s">
        <v>307</v>
      </c>
      <c r="B91" s="137"/>
      <c r="C91" s="190"/>
      <c r="D91" s="191"/>
      <c r="E91" s="192"/>
      <c r="F91" s="191"/>
      <c r="G91" s="137"/>
      <c r="H91" s="137"/>
      <c r="I91" s="190"/>
      <c r="J91" s="185"/>
      <c r="K91" s="185"/>
      <c r="L91" s="185"/>
      <c r="M91" s="185"/>
      <c r="N91" s="185"/>
      <c r="O91" s="186"/>
      <c r="P91" s="186"/>
      <c r="Q91" s="186"/>
      <c r="R91" s="186"/>
    </row>
    <row r="92" spans="1:18" ht="13.35" customHeight="1" thickBot="1">
      <c r="A92" s="137"/>
      <c r="B92" s="137"/>
      <c r="C92" s="137"/>
      <c r="D92" s="138"/>
      <c r="E92" s="191"/>
      <c r="F92" s="191"/>
      <c r="G92" s="137"/>
      <c r="H92" s="137"/>
      <c r="I92" s="190"/>
      <c r="J92" s="185"/>
      <c r="K92" s="185"/>
      <c r="L92" s="185"/>
      <c r="M92" s="185"/>
      <c r="N92" s="185"/>
      <c r="O92" s="186"/>
      <c r="P92" s="186"/>
      <c r="Q92" s="186"/>
      <c r="R92" s="186"/>
    </row>
    <row r="93" spans="1:18" ht="13.35" customHeight="1">
      <c r="A93" s="155" t="s">
        <v>335</v>
      </c>
      <c r="B93" s="137"/>
      <c r="C93" s="193" t="s">
        <v>414</v>
      </c>
      <c r="D93" s="499"/>
      <c r="E93" s="500" t="s">
        <v>414</v>
      </c>
      <c r="F93" s="499"/>
      <c r="G93" s="500" t="s">
        <v>414</v>
      </c>
      <c r="H93" s="499"/>
      <c r="I93" s="501" t="s">
        <v>336</v>
      </c>
      <c r="J93" s="502"/>
      <c r="K93" s="502"/>
      <c r="L93" s="503"/>
      <c r="N93" s="185"/>
      <c r="O93" s="186"/>
      <c r="P93" s="186"/>
      <c r="Q93" s="186"/>
      <c r="R93" s="186"/>
    </row>
    <row r="94" spans="1:18" ht="13.35" customHeight="1">
      <c r="A94" s="195" t="s">
        <v>337</v>
      </c>
      <c r="B94" s="137"/>
      <c r="C94" s="196" t="s">
        <v>415</v>
      </c>
      <c r="D94" s="504"/>
      <c r="E94" s="505" t="s">
        <v>415</v>
      </c>
      <c r="F94" s="504"/>
      <c r="G94" s="505" t="s">
        <v>415</v>
      </c>
      <c r="H94" s="504"/>
      <c r="I94" s="506" t="s">
        <v>338</v>
      </c>
      <c r="J94" s="507"/>
      <c r="K94" s="507"/>
      <c r="L94" s="508"/>
      <c r="N94" s="185"/>
      <c r="O94" s="186"/>
      <c r="P94" s="186"/>
      <c r="Q94" s="186"/>
      <c r="R94" s="186"/>
    </row>
    <row r="95" spans="1:18" ht="13.35" customHeight="1" thickBot="1">
      <c r="A95" s="195" t="s">
        <v>404</v>
      </c>
      <c r="B95" s="137"/>
      <c r="C95" s="196" t="s">
        <v>416</v>
      </c>
      <c r="D95" s="504"/>
      <c r="E95" s="505" t="s">
        <v>416</v>
      </c>
      <c r="F95" s="504"/>
      <c r="G95" s="505" t="s">
        <v>416</v>
      </c>
      <c r="H95" s="504"/>
      <c r="I95" s="506" t="s">
        <v>339</v>
      </c>
      <c r="J95" s="507"/>
      <c r="K95" s="507"/>
      <c r="L95" s="509"/>
      <c r="N95" s="185"/>
      <c r="O95" s="186"/>
      <c r="P95" s="186"/>
      <c r="Q95" s="186"/>
      <c r="R95" s="186"/>
    </row>
    <row r="96" spans="1:18" ht="13.35" customHeight="1">
      <c r="A96" s="549" t="s">
        <v>409</v>
      </c>
      <c r="B96" s="550">
        <v>7</v>
      </c>
      <c r="C96" s="199" t="s">
        <v>417</v>
      </c>
      <c r="D96" s="504"/>
      <c r="E96" s="505" t="s">
        <v>417</v>
      </c>
      <c r="F96" s="504"/>
      <c r="G96" s="505" t="s">
        <v>417</v>
      </c>
      <c r="H96" s="504"/>
      <c r="I96" s="506" t="s">
        <v>340</v>
      </c>
      <c r="J96" s="510"/>
      <c r="K96" s="510"/>
      <c r="L96" s="197"/>
      <c r="O96" s="127"/>
      <c r="P96" s="127"/>
      <c r="Q96" s="127"/>
      <c r="R96" s="127"/>
    </row>
    <row r="97" spans="1:18" ht="13.35" customHeight="1" thickBot="1">
      <c r="A97" s="551" t="s">
        <v>410</v>
      </c>
      <c r="B97" s="552">
        <v>5</v>
      </c>
      <c r="C97" s="511" t="s">
        <v>418</v>
      </c>
      <c r="D97" s="512"/>
      <c r="E97" s="513" t="s">
        <v>418</v>
      </c>
      <c r="F97" s="512"/>
      <c r="G97" s="513" t="s">
        <v>418</v>
      </c>
      <c r="H97" s="512"/>
      <c r="I97" s="511" t="s">
        <v>341</v>
      </c>
      <c r="J97" s="514"/>
      <c r="K97" s="514"/>
      <c r="L97" s="200"/>
      <c r="O97" s="127"/>
      <c r="P97" s="127"/>
      <c r="Q97" s="127"/>
      <c r="R97" s="127"/>
    </row>
    <row r="98" spans="1:18" ht="13.35" customHeight="1" thickBot="1">
      <c r="A98" s="553" t="s">
        <v>411</v>
      </c>
      <c r="B98" s="554">
        <v>18</v>
      </c>
      <c r="C98" s="515"/>
      <c r="D98" s="137"/>
      <c r="E98" s="137"/>
      <c r="F98" s="137"/>
      <c r="G98" s="137"/>
      <c r="H98" s="201"/>
      <c r="I98" s="190"/>
      <c r="J98" s="516"/>
      <c r="K98" s="516"/>
      <c r="L98" s="516"/>
      <c r="O98" s="127"/>
      <c r="P98" s="127"/>
      <c r="Q98" s="127"/>
      <c r="R98" s="127"/>
    </row>
    <row r="99" spans="1:18" ht="13.35" customHeight="1">
      <c r="A99" s="124" t="s">
        <v>308</v>
      </c>
      <c r="B99" s="202" t="s">
        <v>309</v>
      </c>
      <c r="C99" s="203"/>
      <c r="H99" s="210"/>
      <c r="I99" s="517" t="s">
        <v>342</v>
      </c>
      <c r="J99" s="518"/>
      <c r="K99" s="518"/>
      <c r="L99" s="194"/>
      <c r="O99" s="127"/>
      <c r="P99" s="127"/>
      <c r="Q99" s="127"/>
      <c r="R99" s="127"/>
    </row>
    <row r="100" spans="1:18" ht="13.35" customHeight="1">
      <c r="A100" s="124"/>
      <c r="B100" s="202"/>
      <c r="C100" s="204"/>
      <c r="H100" s="210"/>
      <c r="I100" s="519" t="s">
        <v>343</v>
      </c>
      <c r="J100" s="510"/>
      <c r="K100" s="510"/>
      <c r="L100" s="197"/>
      <c r="O100" s="127"/>
      <c r="P100" s="127"/>
      <c r="Q100" s="127"/>
      <c r="R100" s="127"/>
    </row>
    <row r="101" spans="1:18" ht="13.5" customHeight="1">
      <c r="B101" s="520"/>
      <c r="C101" s="381"/>
      <c r="D101" s="205"/>
      <c r="E101" s="205"/>
      <c r="F101" s="205"/>
      <c r="G101" s="521"/>
      <c r="I101" s="519" t="s">
        <v>344</v>
      </c>
      <c r="J101" s="510"/>
      <c r="K101" s="510"/>
      <c r="L101" s="197"/>
      <c r="O101" s="127"/>
      <c r="P101" s="127"/>
      <c r="Q101" s="127"/>
      <c r="R101" s="127"/>
    </row>
    <row r="102" spans="1:18" ht="14.25" customHeight="1" thickBot="1">
      <c r="A102" s="124" t="s">
        <v>310</v>
      </c>
      <c r="B102" s="522"/>
      <c r="C102" s="383"/>
      <c r="D102" s="206" t="s">
        <v>171</v>
      </c>
      <c r="E102" s="326" t="s">
        <v>465</v>
      </c>
      <c r="F102" s="207">
        <v>2014</v>
      </c>
      <c r="G102" s="523"/>
      <c r="I102" s="524" t="s">
        <v>345</v>
      </c>
      <c r="J102" s="525"/>
      <c r="K102" s="525"/>
      <c r="L102" s="200"/>
      <c r="O102" s="127"/>
      <c r="P102" s="127"/>
      <c r="Q102" s="127"/>
      <c r="R102" s="127"/>
    </row>
    <row r="103" spans="1:18" ht="13.35" customHeight="1" thickBot="1">
      <c r="B103" s="527"/>
      <c r="C103" s="389"/>
      <c r="E103" s="126" t="s">
        <v>309</v>
      </c>
      <c r="G103" s="526"/>
      <c r="O103" s="127"/>
      <c r="P103" s="127"/>
      <c r="Q103" s="127"/>
      <c r="R103" s="127"/>
    </row>
    <row r="104" spans="1:18" ht="13.35" customHeight="1">
      <c r="C104" s="128"/>
      <c r="D104" s="124" t="s">
        <v>311</v>
      </c>
      <c r="E104" s="124"/>
      <c r="G104" s="527"/>
      <c r="I104" s="528" t="s">
        <v>346</v>
      </c>
      <c r="J104" s="529"/>
      <c r="K104" s="529"/>
      <c r="L104" s="194"/>
      <c r="O104" s="127"/>
      <c r="P104" s="127"/>
      <c r="Q104" s="127"/>
      <c r="R104" s="127"/>
    </row>
    <row r="105" spans="1:18" ht="13.35" customHeight="1">
      <c r="B105" s="527"/>
      <c r="C105" s="531"/>
      <c r="E105" s="208"/>
      <c r="F105" s="209"/>
      <c r="G105" s="530"/>
      <c r="I105" s="532" t="s">
        <v>347</v>
      </c>
      <c r="J105" s="140"/>
      <c r="K105" s="140"/>
      <c r="L105" s="197"/>
      <c r="O105" s="127"/>
      <c r="P105" s="127"/>
      <c r="Q105" s="127"/>
      <c r="R105" s="127"/>
    </row>
    <row r="106" spans="1:18" ht="13.35" customHeight="1">
      <c r="B106" s="201"/>
      <c r="C106" s="137"/>
      <c r="D106" s="137"/>
      <c r="E106" s="155"/>
      <c r="F106" s="137"/>
      <c r="G106" s="201"/>
      <c r="I106" s="532" t="s">
        <v>348</v>
      </c>
      <c r="J106" s="140"/>
      <c r="K106" s="140"/>
      <c r="L106" s="197"/>
      <c r="O106" s="127"/>
      <c r="P106" s="127"/>
      <c r="Q106" s="127"/>
      <c r="R106" s="127"/>
    </row>
    <row r="107" spans="1:18" ht="13.35" customHeight="1" thickBot="1">
      <c r="B107" s="201"/>
      <c r="C107" s="137"/>
      <c r="D107" s="137"/>
      <c r="E107" s="137"/>
      <c r="F107" s="137"/>
      <c r="G107" s="201"/>
      <c r="I107" s="533" t="s">
        <v>349</v>
      </c>
      <c r="J107" s="525"/>
      <c r="K107" s="525"/>
      <c r="L107" s="200"/>
      <c r="O107" s="127"/>
      <c r="P107" s="127"/>
      <c r="Q107" s="127"/>
      <c r="R107" s="127"/>
    </row>
    <row r="108" spans="1:18" ht="15" customHeight="1" thickBot="1">
      <c r="B108" s="137"/>
      <c r="C108" s="201"/>
      <c r="D108" s="137"/>
      <c r="E108" s="137"/>
      <c r="F108" s="137"/>
      <c r="G108" s="137"/>
      <c r="H108" s="210"/>
      <c r="I108" s="202"/>
      <c r="O108" s="127"/>
      <c r="P108" s="127"/>
      <c r="Q108" s="127"/>
      <c r="R108" s="127"/>
    </row>
    <row r="109" spans="1:18" ht="13.5" customHeight="1">
      <c r="A109" s="124" t="s">
        <v>312</v>
      </c>
      <c r="B109" s="124"/>
      <c r="C109" s="124"/>
      <c r="D109" s="124"/>
      <c r="H109" s="210"/>
      <c r="I109" s="534" t="s">
        <v>350</v>
      </c>
      <c r="J109" s="529"/>
      <c r="K109" s="529"/>
      <c r="L109" s="194"/>
      <c r="O109" s="127"/>
      <c r="P109" s="127"/>
      <c r="Q109" s="127"/>
      <c r="R109" s="127"/>
    </row>
    <row r="110" spans="1:18" ht="17.25" customHeight="1">
      <c r="B110" s="137"/>
      <c r="C110" s="137"/>
      <c r="I110" s="535" t="s">
        <v>351</v>
      </c>
      <c r="J110" s="140"/>
      <c r="K110" s="140"/>
      <c r="L110" s="197"/>
      <c r="O110" s="127"/>
      <c r="P110" s="127"/>
      <c r="Q110" s="127"/>
      <c r="R110" s="127"/>
    </row>
    <row r="111" spans="1:18" ht="16.5" customHeight="1">
      <c r="B111" s="622" t="s">
        <v>487</v>
      </c>
      <c r="C111" s="140"/>
      <c r="D111" s="140"/>
      <c r="F111" t="s">
        <v>355</v>
      </c>
      <c r="I111" s="535" t="s">
        <v>352</v>
      </c>
      <c r="J111" s="140"/>
      <c r="K111" s="140"/>
      <c r="L111" s="197"/>
      <c r="O111" s="127"/>
      <c r="P111" s="127"/>
      <c r="Q111" s="127"/>
      <c r="R111" s="127"/>
    </row>
    <row r="112" spans="1:18" ht="18" customHeight="1" thickBot="1">
      <c r="A112" s="155"/>
      <c r="B112" s="155"/>
      <c r="C112" s="155"/>
      <c r="D112" s="137"/>
      <c r="I112" s="536" t="s">
        <v>353</v>
      </c>
      <c r="J112" s="525"/>
      <c r="K112" s="525"/>
      <c r="L112" s="200"/>
      <c r="M112" s="537"/>
      <c r="O112" s="127"/>
      <c r="P112" s="127"/>
      <c r="Q112" s="127"/>
      <c r="R112" s="127"/>
    </row>
    <row r="113" spans="1:18" ht="13.35" customHeight="1">
      <c r="A113" s="137"/>
      <c r="B113" s="137"/>
      <c r="C113" s="137"/>
      <c r="D113" s="137"/>
      <c r="H113" s="202"/>
      <c r="O113" s="127"/>
      <c r="P113" s="127"/>
      <c r="Q113" s="127"/>
      <c r="R113" s="127"/>
    </row>
    <row r="114" spans="1:18" ht="13.35" customHeight="1">
      <c r="A114" s="137"/>
      <c r="B114" s="137"/>
      <c r="C114" s="137"/>
      <c r="D114" s="137"/>
      <c r="H114" s="202"/>
      <c r="O114" s="127"/>
      <c r="P114" s="127"/>
      <c r="Q114" s="127"/>
      <c r="R114" s="127"/>
    </row>
    <row r="115" spans="1:18" ht="13.35" customHeight="1">
      <c r="A115" s="137"/>
      <c r="B115" s="137"/>
      <c r="C115" s="137"/>
      <c r="D115" s="137"/>
      <c r="H115" s="202"/>
      <c r="O115" s="127"/>
      <c r="P115" s="127"/>
      <c r="Q115" s="127"/>
      <c r="R115" s="127"/>
    </row>
    <row r="116" spans="1:18" ht="13.35" customHeight="1">
      <c r="A116" s="137"/>
      <c r="B116" s="137"/>
      <c r="C116" s="137"/>
      <c r="D116" s="137"/>
      <c r="H116" s="202"/>
      <c r="O116" s="127"/>
      <c r="P116" s="127"/>
      <c r="Q116" s="127"/>
      <c r="R116" s="127"/>
    </row>
    <row r="117" spans="1:18" ht="13.35" customHeight="1">
      <c r="H117" s="202"/>
      <c r="O117" s="127"/>
      <c r="P117" s="127"/>
      <c r="Q117" s="127"/>
      <c r="R117" s="127"/>
    </row>
    <row r="118" spans="1:18" ht="13.35" customHeight="1">
      <c r="H118" s="202"/>
      <c r="O118" s="127"/>
      <c r="P118" s="127"/>
      <c r="Q118" s="127"/>
      <c r="R118" s="127"/>
    </row>
    <row r="119" spans="1:18" ht="13.35" customHeight="1">
      <c r="O119" s="127"/>
      <c r="P119" s="127"/>
      <c r="Q119" s="127"/>
      <c r="R119" s="127"/>
    </row>
    <row r="120" spans="1:18" ht="13.35" customHeight="1">
      <c r="O120" s="127"/>
      <c r="P120" s="127"/>
      <c r="Q120" s="127"/>
      <c r="R120" s="127"/>
    </row>
    <row r="121" spans="1:18" ht="13.35" customHeight="1">
      <c r="H121" s="211"/>
      <c r="O121" s="127"/>
      <c r="P121" s="127"/>
      <c r="Q121" s="127"/>
      <c r="R121" s="127"/>
    </row>
    <row r="122" spans="1:18" ht="13.35" customHeight="1">
      <c r="H122" s="211"/>
      <c r="O122" s="127"/>
      <c r="P122" s="127"/>
      <c r="Q122" s="127"/>
      <c r="R122" s="127"/>
    </row>
    <row r="123" spans="1:18" ht="13.35" customHeight="1">
      <c r="C123" s="212"/>
      <c r="D123" s="213"/>
      <c r="E123" s="165"/>
      <c r="F123" s="213"/>
      <c r="G123" s="213"/>
      <c r="H123" s="211"/>
      <c r="I123" s="165"/>
      <c r="O123" s="127"/>
      <c r="P123" s="127"/>
      <c r="Q123" s="127"/>
      <c r="R123" s="127"/>
    </row>
    <row r="124" spans="1:18" ht="15.75" customHeight="1">
      <c r="C124" s="212"/>
      <c r="D124" s="165"/>
      <c r="E124" s="165"/>
      <c r="F124" s="165"/>
      <c r="G124" s="165"/>
      <c r="H124" s="211"/>
      <c r="I124" s="214"/>
      <c r="J124" s="215"/>
      <c r="O124" s="127"/>
      <c r="P124" s="127"/>
      <c r="Q124" s="127"/>
      <c r="R124" s="127"/>
    </row>
    <row r="125" spans="1:18" ht="15.75" customHeight="1">
      <c r="B125" s="216"/>
      <c r="C125" s="217"/>
      <c r="D125" s="217"/>
      <c r="E125" s="217"/>
      <c r="F125" s="217"/>
      <c r="G125" s="217"/>
      <c r="H125" s="217"/>
      <c r="I125" s="217"/>
      <c r="J125" s="215"/>
      <c r="O125" s="127"/>
      <c r="P125" s="127"/>
      <c r="Q125" s="127"/>
      <c r="R125" s="127"/>
    </row>
    <row r="126" spans="1:18" ht="15.75" customHeight="1">
      <c r="B126" s="216"/>
      <c r="C126" s="217"/>
      <c r="D126" s="217"/>
      <c r="E126" s="217"/>
      <c r="F126" s="217"/>
      <c r="G126" s="217"/>
      <c r="H126" s="217"/>
      <c r="I126" s="217"/>
      <c r="J126" s="215"/>
      <c r="O126" s="127"/>
      <c r="P126" s="127"/>
      <c r="Q126" s="127"/>
      <c r="R126" s="127"/>
    </row>
    <row r="127" spans="1:18" ht="15.75" customHeight="1">
      <c r="B127" s="216"/>
      <c r="C127" s="217"/>
      <c r="D127" s="217"/>
      <c r="E127" s="218"/>
      <c r="F127" s="218"/>
      <c r="G127" s="218"/>
      <c r="H127" s="218"/>
      <c r="I127" s="218"/>
      <c r="J127" s="215"/>
      <c r="O127" s="127"/>
      <c r="P127" s="127"/>
      <c r="Q127" s="127"/>
      <c r="R127" s="127"/>
    </row>
    <row r="128" spans="1:18" ht="15.75" customHeight="1">
      <c r="B128" s="216"/>
      <c r="C128" s="219"/>
      <c r="D128" s="217"/>
      <c r="E128" s="218"/>
      <c r="F128" s="218"/>
      <c r="G128" s="218"/>
      <c r="H128" s="218"/>
      <c r="I128" s="218"/>
      <c r="J128" s="215"/>
      <c r="O128" s="127"/>
      <c r="P128" s="127"/>
      <c r="Q128" s="127"/>
      <c r="R128" s="127"/>
    </row>
    <row r="129" spans="2:18" ht="15.75" customHeight="1">
      <c r="B129" s="216"/>
      <c r="C129" s="217"/>
      <c r="D129" s="217"/>
      <c r="E129" s="217"/>
      <c r="F129" s="217"/>
      <c r="G129" s="217"/>
      <c r="H129" s="217"/>
      <c r="I129" s="217"/>
      <c r="J129" s="217"/>
      <c r="O129" s="127"/>
      <c r="P129" s="127"/>
      <c r="Q129" s="127"/>
      <c r="R129" s="127"/>
    </row>
    <row r="130" spans="2:18" ht="15.75" customHeight="1">
      <c r="B130" s="216"/>
      <c r="C130" s="217"/>
      <c r="D130" s="217"/>
      <c r="E130" s="218"/>
      <c r="F130" s="218"/>
      <c r="G130" s="218"/>
      <c r="H130" s="218"/>
      <c r="I130" s="218"/>
      <c r="J130" s="218"/>
      <c r="K130" s="164"/>
      <c r="O130" s="127"/>
      <c r="P130" s="127"/>
      <c r="Q130" s="127"/>
      <c r="R130" s="127"/>
    </row>
    <row r="131" spans="2:18" ht="15.75" customHeight="1">
      <c r="B131" s="217"/>
      <c r="C131" s="217"/>
      <c r="D131" s="217"/>
      <c r="E131" s="217"/>
      <c r="F131" s="217"/>
      <c r="G131" s="217"/>
      <c r="H131" s="217"/>
      <c r="I131" s="218"/>
      <c r="J131" s="218"/>
      <c r="K131" s="164"/>
      <c r="O131" s="127"/>
      <c r="P131" s="127"/>
      <c r="Q131" s="127"/>
      <c r="R131" s="127"/>
    </row>
    <row r="132" spans="2:18" ht="15.75" customHeight="1">
      <c r="B132" s="217"/>
      <c r="C132" s="217"/>
      <c r="D132" s="218"/>
      <c r="E132" s="218"/>
      <c r="F132" s="218"/>
      <c r="G132" s="218"/>
      <c r="H132" s="218"/>
      <c r="I132" s="217"/>
      <c r="J132" s="165"/>
      <c r="K132" s="164"/>
      <c r="O132" s="127"/>
      <c r="P132" s="127"/>
      <c r="Q132" s="127"/>
      <c r="R132" s="127"/>
    </row>
    <row r="133" spans="2:18" ht="13.35" customHeight="1">
      <c r="B133" s="219"/>
      <c r="C133" s="217"/>
      <c r="D133" s="218"/>
      <c r="E133" s="218"/>
      <c r="F133" s="218"/>
      <c r="G133" s="218"/>
      <c r="H133" s="218"/>
      <c r="I133" s="218"/>
      <c r="J133" s="165"/>
      <c r="K133" s="164"/>
      <c r="O133" s="127"/>
      <c r="P133" s="127"/>
      <c r="Q133" s="127"/>
      <c r="R133" s="127"/>
    </row>
    <row r="134" spans="2:18" ht="13.35" customHeight="1">
      <c r="B134" s="212"/>
      <c r="C134" s="212"/>
      <c r="D134" s="165"/>
      <c r="E134" s="165"/>
      <c r="F134" s="165"/>
      <c r="G134" s="165"/>
      <c r="H134" s="165"/>
      <c r="I134" s="218"/>
      <c r="J134" s="165"/>
      <c r="K134" s="164"/>
      <c r="O134" s="127"/>
      <c r="P134" s="127"/>
      <c r="Q134" s="127"/>
      <c r="R134" s="127"/>
    </row>
    <row r="135" spans="2:18" ht="21" customHeight="1">
      <c r="B135" s="212"/>
      <c r="C135" s="212"/>
      <c r="D135" s="165"/>
      <c r="E135" s="165"/>
      <c r="F135" s="165"/>
      <c r="G135" s="165"/>
      <c r="H135" s="165"/>
      <c r="I135" s="220"/>
      <c r="J135" s="164"/>
      <c r="K135" s="164"/>
      <c r="O135" s="127"/>
      <c r="P135" s="127"/>
      <c r="Q135" s="127"/>
      <c r="R135" s="127"/>
    </row>
    <row r="136" spans="2:18" ht="21" customHeight="1">
      <c r="B136" s="212"/>
      <c r="C136" s="212"/>
      <c r="D136" s="165"/>
      <c r="E136" s="165"/>
      <c r="F136" s="165"/>
      <c r="G136" s="165"/>
      <c r="H136" s="165"/>
      <c r="I136" s="220"/>
      <c r="J136" s="164"/>
      <c r="K136" s="164"/>
      <c r="O136" s="127"/>
      <c r="P136" s="127"/>
      <c r="Q136" s="127"/>
      <c r="R136" s="127"/>
    </row>
    <row r="137" spans="2:18" ht="21" customHeight="1">
      <c r="B137" s="212"/>
      <c r="C137" s="212"/>
      <c r="D137" s="165"/>
      <c r="E137" s="165"/>
      <c r="F137" s="165"/>
      <c r="G137" s="165"/>
      <c r="H137" s="165"/>
      <c r="I137" s="220"/>
      <c r="J137" s="164"/>
      <c r="K137" s="164"/>
      <c r="O137" s="127"/>
      <c r="P137" s="127"/>
      <c r="Q137" s="127"/>
      <c r="R137" s="127"/>
    </row>
    <row r="138" spans="2:18" ht="21" customHeight="1">
      <c r="B138" s="212"/>
      <c r="C138" s="212"/>
      <c r="D138" s="165"/>
      <c r="E138" s="165"/>
      <c r="F138" s="165"/>
      <c r="G138" s="165"/>
      <c r="H138" s="165"/>
      <c r="I138" s="220"/>
      <c r="J138" s="164"/>
      <c r="K138" s="164"/>
      <c r="O138" s="127"/>
      <c r="P138" s="127"/>
      <c r="Q138" s="127"/>
      <c r="R138" s="127"/>
    </row>
    <row r="139" spans="2:18" ht="21" customHeight="1">
      <c r="B139" s="212"/>
      <c r="C139" s="212"/>
      <c r="D139" s="165"/>
      <c r="E139" s="165"/>
      <c r="F139" s="165"/>
      <c r="G139" s="165"/>
      <c r="H139" s="165"/>
      <c r="I139" s="220"/>
      <c r="J139" s="164"/>
      <c r="K139" s="172"/>
      <c r="O139" s="127"/>
      <c r="P139" s="127"/>
      <c r="Q139" s="127"/>
      <c r="R139" s="127"/>
    </row>
    <row r="140" spans="2:18" ht="21" customHeight="1">
      <c r="B140" s="212"/>
      <c r="C140" s="212"/>
      <c r="D140" s="165"/>
      <c r="E140" s="165"/>
      <c r="F140" s="165"/>
      <c r="G140" s="165"/>
      <c r="H140" s="165"/>
      <c r="I140" s="220"/>
      <c r="J140" s="164"/>
    </row>
    <row r="141" spans="2:18" ht="21" customHeight="1">
      <c r="B141" s="212"/>
      <c r="C141" s="212"/>
      <c r="D141" s="165"/>
      <c r="E141" s="165"/>
      <c r="F141" s="165"/>
      <c r="G141" s="165"/>
      <c r="H141" s="165"/>
      <c r="I141" s="220"/>
      <c r="J141" s="164"/>
    </row>
    <row r="142" spans="2:18" ht="21" customHeight="1">
      <c r="B142" s="212"/>
      <c r="C142" s="212"/>
      <c r="D142" s="165"/>
      <c r="E142" s="165"/>
      <c r="F142" s="165"/>
      <c r="G142" s="165"/>
      <c r="H142" s="165"/>
      <c r="I142" s="220"/>
      <c r="J142" s="164"/>
    </row>
    <row r="143" spans="2:18" ht="21" customHeight="1">
      <c r="B143" s="212"/>
      <c r="C143" s="212"/>
      <c r="D143" s="165"/>
      <c r="E143" s="165"/>
      <c r="F143" s="165"/>
      <c r="G143" s="165"/>
      <c r="H143" s="165"/>
      <c r="I143" s="220"/>
      <c r="J143" s="164"/>
    </row>
    <row r="144" spans="2:18" ht="21" customHeight="1">
      <c r="B144" s="212"/>
      <c r="C144" s="212"/>
      <c r="D144" s="165"/>
      <c r="E144" s="165"/>
      <c r="F144" s="165"/>
      <c r="G144" s="165"/>
      <c r="H144" s="165"/>
      <c r="I144" s="220"/>
      <c r="J144" s="164"/>
    </row>
    <row r="145" spans="2:9" ht="21" customHeight="1">
      <c r="B145" s="212"/>
      <c r="C145" s="219"/>
      <c r="D145" s="221"/>
      <c r="E145" s="221"/>
      <c r="F145" s="219"/>
      <c r="G145" s="165"/>
      <c r="H145" s="219"/>
      <c r="I145" s="222"/>
    </row>
    <row r="146" spans="2:9" ht="13.35" customHeight="1">
      <c r="B146" s="213"/>
      <c r="C146" s="212"/>
      <c r="D146" s="213"/>
      <c r="E146" s="165"/>
      <c r="F146" s="213"/>
      <c r="G146" s="213"/>
      <c r="H146" s="165"/>
      <c r="I146" s="165"/>
    </row>
    <row r="147" spans="2:9" ht="13.35" customHeight="1">
      <c r="B147" s="212"/>
      <c r="C147" s="212"/>
      <c r="D147" s="165"/>
      <c r="E147" s="165"/>
      <c r="F147" s="165"/>
      <c r="G147" s="165"/>
      <c r="H147" s="165"/>
      <c r="I147" s="165"/>
    </row>
    <row r="148" spans="2:9" ht="13.35" customHeight="1">
      <c r="B148" s="212"/>
      <c r="C148" s="212"/>
      <c r="D148" s="165"/>
      <c r="E148" s="165"/>
      <c r="F148" s="165"/>
      <c r="G148" s="165"/>
      <c r="H148" s="165"/>
      <c r="I148" s="165"/>
    </row>
    <row r="149" spans="2:9" ht="13.35" customHeight="1">
      <c r="B149" s="212"/>
      <c r="C149" s="212"/>
      <c r="D149" s="165"/>
      <c r="E149" s="165"/>
      <c r="F149" s="165"/>
      <c r="G149" s="165"/>
      <c r="H149" s="165"/>
      <c r="I149" s="165"/>
    </row>
    <row r="150" spans="2:9" ht="13.35" customHeight="1">
      <c r="B150" s="212"/>
      <c r="C150" s="212"/>
      <c r="D150" s="165"/>
      <c r="E150" s="165"/>
      <c r="F150" s="165"/>
      <c r="G150" s="165"/>
      <c r="H150" s="165"/>
      <c r="I150" s="165"/>
    </row>
    <row r="151" spans="2:9" ht="13.35" customHeight="1">
      <c r="B151" s="212"/>
      <c r="C151" s="212"/>
      <c r="D151" s="165"/>
      <c r="E151" s="165"/>
      <c r="F151" s="165"/>
      <c r="G151" s="165"/>
      <c r="H151" s="165"/>
      <c r="I151" s="165"/>
    </row>
    <row r="152" spans="2:9" ht="13.35" customHeight="1">
      <c r="B152" s="212"/>
      <c r="C152" s="212"/>
      <c r="D152" s="165"/>
      <c r="E152" s="165"/>
      <c r="F152" s="165"/>
      <c r="G152" s="165"/>
      <c r="H152" s="165"/>
      <c r="I152" s="165"/>
    </row>
    <row r="153" spans="2:9" ht="13.35" customHeight="1">
      <c r="B153" s="212"/>
      <c r="C153" s="212"/>
      <c r="D153" s="165"/>
      <c r="E153" s="165"/>
      <c r="F153" s="165"/>
      <c r="G153" s="165"/>
      <c r="H153" s="165"/>
      <c r="I153" s="165"/>
    </row>
    <row r="154" spans="2:9" ht="13.35" customHeight="1">
      <c r="B154" s="212"/>
      <c r="C154" s="219"/>
      <c r="D154" s="165"/>
      <c r="E154" s="165"/>
      <c r="F154" s="165"/>
      <c r="G154" s="165"/>
      <c r="H154" s="165"/>
      <c r="I154" s="165"/>
    </row>
    <row r="155" spans="2:9" ht="13.35" customHeight="1">
      <c r="B155" s="219"/>
      <c r="C155" s="219"/>
      <c r="D155" s="221"/>
      <c r="E155" s="219"/>
      <c r="F155" s="221"/>
      <c r="G155" s="221"/>
      <c r="H155" s="219"/>
      <c r="I155" s="219"/>
    </row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</sheetData>
  <mergeCells count="7">
    <mergeCell ref="A77:A85"/>
    <mergeCell ref="A35:A43"/>
    <mergeCell ref="J35:J43"/>
    <mergeCell ref="A45:A53"/>
    <mergeCell ref="J45:J53"/>
    <mergeCell ref="A55:A63"/>
    <mergeCell ref="A65:A75"/>
  </mergeCells>
  <dataValidations count="1">
    <dataValidation type="list" allowBlank="1" showInputMessage="1" showErrorMessage="1" sqref="B65549:H65549 IX7:JD7 ST7:SZ7 ACP7:ACV7 AML7:AMR7 AWH7:AWN7 BGD7:BGJ7 BPZ7:BQF7 BZV7:CAB7 CJR7:CJX7 CTN7:CTT7 DDJ7:DDP7 DNF7:DNL7 DXB7:DXH7 EGX7:EHD7 EQT7:EQZ7 FAP7:FAV7 FKL7:FKR7 FUH7:FUN7 GED7:GEJ7 GNZ7:GOF7 GXV7:GYB7 HHR7:HHX7 HRN7:HRT7 IBJ7:IBP7 ILF7:ILL7 IVB7:IVH7 JEX7:JFD7 JOT7:JOZ7 JYP7:JYV7 KIL7:KIR7 KSH7:KSN7 LCD7:LCJ7 LLZ7:LMF7 LVV7:LWB7 MFR7:MFX7 MPN7:MPT7 MZJ7:MZP7 NJF7:NJL7 NTB7:NTH7 OCX7:ODD7 OMT7:OMZ7 OWP7:OWV7 PGL7:PGR7 PQH7:PQN7 QAD7:QAJ7 QJZ7:QKF7 QTV7:QUB7 RDR7:RDX7 RNN7:RNT7 RXJ7:RXP7 SHF7:SHL7 SRB7:SRH7 TAX7:TBD7 TKT7:TKZ7 TUP7:TUV7 UEL7:UER7 UOH7:UON7 UYD7:UYJ7 VHZ7:VIF7 VRV7:VSB7 WBR7:WBX7 WLN7:WLT7 WVJ7:WVP7 WVJ983053:WVP983053 WLN983053:WLT983053 WBR983053:WBX983053 VRV983053:VSB983053 VHZ983053:VIF983053 UYD983053:UYJ983053 UOH983053:UON983053 UEL983053:UER983053 TUP983053:TUV983053 TKT983053:TKZ983053 TAX983053:TBD983053 SRB983053:SRH983053 SHF983053:SHL983053 RXJ983053:RXP983053 RNN983053:RNT983053 RDR983053:RDX983053 QTV983053:QUB983053 QJZ983053:QKF983053 QAD983053:QAJ983053 PQH983053:PQN983053 PGL983053:PGR983053 OWP983053:OWV983053 OMT983053:OMZ983053 OCX983053:ODD983053 NTB983053:NTH983053 NJF983053:NJL983053 MZJ983053:MZP983053 MPN983053:MPT983053 MFR983053:MFX983053 LVV983053:LWB983053 LLZ983053:LMF983053 LCD983053:LCJ983053 KSH983053:KSN983053 KIL983053:KIR983053 JYP983053:JYV983053 JOT983053:JOZ983053 JEX983053:JFD983053 IVB983053:IVH983053 ILF983053:ILL983053 IBJ983053:IBP983053 HRN983053:HRT983053 HHR983053:HHX983053 GXV983053:GYB983053 GNZ983053:GOF983053 GED983053:GEJ983053 FUH983053:FUN983053 FKL983053:FKR983053 FAP983053:FAV983053 EQT983053:EQZ983053 EGX983053:EHD983053 DXB983053:DXH983053 DNF983053:DNL983053 DDJ983053:DDP983053 CTN983053:CTT983053 CJR983053:CJX983053 BZV983053:CAB983053 BPZ983053:BQF983053 BGD983053:BGJ983053 AWH983053:AWN983053 AML983053:AMR983053 ACP983053:ACV983053 ST983053:SZ983053 IX983053:JD983053 B983053:H983053 WVJ917517:WVP917517 WLN917517:WLT917517 WBR917517:WBX917517 VRV917517:VSB917517 VHZ917517:VIF917517 UYD917517:UYJ917517 UOH917517:UON917517 UEL917517:UER917517 TUP917517:TUV917517 TKT917517:TKZ917517 TAX917517:TBD917517 SRB917517:SRH917517 SHF917517:SHL917517 RXJ917517:RXP917517 RNN917517:RNT917517 RDR917517:RDX917517 QTV917517:QUB917517 QJZ917517:QKF917517 QAD917517:QAJ917517 PQH917517:PQN917517 PGL917517:PGR917517 OWP917517:OWV917517 OMT917517:OMZ917517 OCX917517:ODD917517 NTB917517:NTH917517 NJF917517:NJL917517 MZJ917517:MZP917517 MPN917517:MPT917517 MFR917517:MFX917517 LVV917517:LWB917517 LLZ917517:LMF917517 LCD917517:LCJ917517 KSH917517:KSN917517 KIL917517:KIR917517 JYP917517:JYV917517 JOT917517:JOZ917517 JEX917517:JFD917517 IVB917517:IVH917517 ILF917517:ILL917517 IBJ917517:IBP917517 HRN917517:HRT917517 HHR917517:HHX917517 GXV917517:GYB917517 GNZ917517:GOF917517 GED917517:GEJ917517 FUH917517:FUN917517 FKL917517:FKR917517 FAP917517:FAV917517 EQT917517:EQZ917517 EGX917517:EHD917517 DXB917517:DXH917517 DNF917517:DNL917517 DDJ917517:DDP917517 CTN917517:CTT917517 CJR917517:CJX917517 BZV917517:CAB917517 BPZ917517:BQF917517 BGD917517:BGJ917517 AWH917517:AWN917517 AML917517:AMR917517 ACP917517:ACV917517 ST917517:SZ917517 IX917517:JD917517 B917517:H917517 WVJ851981:WVP851981 WLN851981:WLT851981 WBR851981:WBX851981 VRV851981:VSB851981 VHZ851981:VIF851981 UYD851981:UYJ851981 UOH851981:UON851981 UEL851981:UER851981 TUP851981:TUV851981 TKT851981:TKZ851981 TAX851981:TBD851981 SRB851981:SRH851981 SHF851981:SHL851981 RXJ851981:RXP851981 RNN851981:RNT851981 RDR851981:RDX851981 QTV851981:QUB851981 QJZ851981:QKF851981 QAD851981:QAJ851981 PQH851981:PQN851981 PGL851981:PGR851981 OWP851981:OWV851981 OMT851981:OMZ851981 OCX851981:ODD851981 NTB851981:NTH851981 NJF851981:NJL851981 MZJ851981:MZP851981 MPN851981:MPT851981 MFR851981:MFX851981 LVV851981:LWB851981 LLZ851981:LMF851981 LCD851981:LCJ851981 KSH851981:KSN851981 KIL851981:KIR851981 JYP851981:JYV851981 JOT851981:JOZ851981 JEX851981:JFD851981 IVB851981:IVH851981 ILF851981:ILL851981 IBJ851981:IBP851981 HRN851981:HRT851981 HHR851981:HHX851981 GXV851981:GYB851981 GNZ851981:GOF851981 GED851981:GEJ851981 FUH851981:FUN851981 FKL851981:FKR851981 FAP851981:FAV851981 EQT851981:EQZ851981 EGX851981:EHD851981 DXB851981:DXH851981 DNF851981:DNL851981 DDJ851981:DDP851981 CTN851981:CTT851981 CJR851981:CJX851981 BZV851981:CAB851981 BPZ851981:BQF851981 BGD851981:BGJ851981 AWH851981:AWN851981 AML851981:AMR851981 ACP851981:ACV851981 ST851981:SZ851981 IX851981:JD851981 B851981:H851981 WVJ786445:WVP786445 WLN786445:WLT786445 WBR786445:WBX786445 VRV786445:VSB786445 VHZ786445:VIF786445 UYD786445:UYJ786445 UOH786445:UON786445 UEL786445:UER786445 TUP786445:TUV786445 TKT786445:TKZ786445 TAX786445:TBD786445 SRB786445:SRH786445 SHF786445:SHL786445 RXJ786445:RXP786445 RNN786445:RNT786445 RDR786445:RDX786445 QTV786445:QUB786445 QJZ786445:QKF786445 QAD786445:QAJ786445 PQH786445:PQN786445 PGL786445:PGR786445 OWP786445:OWV786445 OMT786445:OMZ786445 OCX786445:ODD786445 NTB786445:NTH786445 NJF786445:NJL786445 MZJ786445:MZP786445 MPN786445:MPT786445 MFR786445:MFX786445 LVV786445:LWB786445 LLZ786445:LMF786445 LCD786445:LCJ786445 KSH786445:KSN786445 KIL786445:KIR786445 JYP786445:JYV786445 JOT786445:JOZ786445 JEX786445:JFD786445 IVB786445:IVH786445 ILF786445:ILL786445 IBJ786445:IBP786445 HRN786445:HRT786445 HHR786445:HHX786445 GXV786445:GYB786445 GNZ786445:GOF786445 GED786445:GEJ786445 FUH786445:FUN786445 FKL786445:FKR786445 FAP786445:FAV786445 EQT786445:EQZ786445 EGX786445:EHD786445 DXB786445:DXH786445 DNF786445:DNL786445 DDJ786445:DDP786445 CTN786445:CTT786445 CJR786445:CJX786445 BZV786445:CAB786445 BPZ786445:BQF786445 BGD786445:BGJ786445 AWH786445:AWN786445 AML786445:AMR786445 ACP786445:ACV786445 ST786445:SZ786445 IX786445:JD786445 B786445:H786445 WVJ720909:WVP720909 WLN720909:WLT720909 WBR720909:WBX720909 VRV720909:VSB720909 VHZ720909:VIF720909 UYD720909:UYJ720909 UOH720909:UON720909 UEL720909:UER720909 TUP720909:TUV720909 TKT720909:TKZ720909 TAX720909:TBD720909 SRB720909:SRH720909 SHF720909:SHL720909 RXJ720909:RXP720909 RNN720909:RNT720909 RDR720909:RDX720909 QTV720909:QUB720909 QJZ720909:QKF720909 QAD720909:QAJ720909 PQH720909:PQN720909 PGL720909:PGR720909 OWP720909:OWV720909 OMT720909:OMZ720909 OCX720909:ODD720909 NTB720909:NTH720909 NJF720909:NJL720909 MZJ720909:MZP720909 MPN720909:MPT720909 MFR720909:MFX720909 LVV720909:LWB720909 LLZ720909:LMF720909 LCD720909:LCJ720909 KSH720909:KSN720909 KIL720909:KIR720909 JYP720909:JYV720909 JOT720909:JOZ720909 JEX720909:JFD720909 IVB720909:IVH720909 ILF720909:ILL720909 IBJ720909:IBP720909 HRN720909:HRT720909 HHR720909:HHX720909 GXV720909:GYB720909 GNZ720909:GOF720909 GED720909:GEJ720909 FUH720909:FUN720909 FKL720909:FKR720909 FAP720909:FAV720909 EQT720909:EQZ720909 EGX720909:EHD720909 DXB720909:DXH720909 DNF720909:DNL720909 DDJ720909:DDP720909 CTN720909:CTT720909 CJR720909:CJX720909 BZV720909:CAB720909 BPZ720909:BQF720909 BGD720909:BGJ720909 AWH720909:AWN720909 AML720909:AMR720909 ACP720909:ACV720909 ST720909:SZ720909 IX720909:JD720909 B720909:H720909 WVJ655373:WVP655373 WLN655373:WLT655373 WBR655373:WBX655373 VRV655373:VSB655373 VHZ655373:VIF655373 UYD655373:UYJ655373 UOH655373:UON655373 UEL655373:UER655373 TUP655373:TUV655373 TKT655373:TKZ655373 TAX655373:TBD655373 SRB655373:SRH655373 SHF655373:SHL655373 RXJ655373:RXP655373 RNN655373:RNT655373 RDR655373:RDX655373 QTV655373:QUB655373 QJZ655373:QKF655373 QAD655373:QAJ655373 PQH655373:PQN655373 PGL655373:PGR655373 OWP655373:OWV655373 OMT655373:OMZ655373 OCX655373:ODD655373 NTB655373:NTH655373 NJF655373:NJL655373 MZJ655373:MZP655373 MPN655373:MPT655373 MFR655373:MFX655373 LVV655373:LWB655373 LLZ655373:LMF655373 LCD655373:LCJ655373 KSH655373:KSN655373 KIL655373:KIR655373 JYP655373:JYV655373 JOT655373:JOZ655373 JEX655373:JFD655373 IVB655373:IVH655373 ILF655373:ILL655373 IBJ655373:IBP655373 HRN655373:HRT655373 HHR655373:HHX655373 GXV655373:GYB655373 GNZ655373:GOF655373 GED655373:GEJ655373 FUH655373:FUN655373 FKL655373:FKR655373 FAP655373:FAV655373 EQT655373:EQZ655373 EGX655373:EHD655373 DXB655373:DXH655373 DNF655373:DNL655373 DDJ655373:DDP655373 CTN655373:CTT655373 CJR655373:CJX655373 BZV655373:CAB655373 BPZ655373:BQF655373 BGD655373:BGJ655373 AWH655373:AWN655373 AML655373:AMR655373 ACP655373:ACV655373 ST655373:SZ655373 IX655373:JD655373 B655373:H655373 WVJ589837:WVP589837 WLN589837:WLT589837 WBR589837:WBX589837 VRV589837:VSB589837 VHZ589837:VIF589837 UYD589837:UYJ589837 UOH589837:UON589837 UEL589837:UER589837 TUP589837:TUV589837 TKT589837:TKZ589837 TAX589837:TBD589837 SRB589837:SRH589837 SHF589837:SHL589837 RXJ589837:RXP589837 RNN589837:RNT589837 RDR589837:RDX589837 QTV589837:QUB589837 QJZ589837:QKF589837 QAD589837:QAJ589837 PQH589837:PQN589837 PGL589837:PGR589837 OWP589837:OWV589837 OMT589837:OMZ589837 OCX589837:ODD589837 NTB589837:NTH589837 NJF589837:NJL589837 MZJ589837:MZP589837 MPN589837:MPT589837 MFR589837:MFX589837 LVV589837:LWB589837 LLZ589837:LMF589837 LCD589837:LCJ589837 KSH589837:KSN589837 KIL589837:KIR589837 JYP589837:JYV589837 JOT589837:JOZ589837 JEX589837:JFD589837 IVB589837:IVH589837 ILF589837:ILL589837 IBJ589837:IBP589837 HRN589837:HRT589837 HHR589837:HHX589837 GXV589837:GYB589837 GNZ589837:GOF589837 GED589837:GEJ589837 FUH589837:FUN589837 FKL589837:FKR589837 FAP589837:FAV589837 EQT589837:EQZ589837 EGX589837:EHD589837 DXB589837:DXH589837 DNF589837:DNL589837 DDJ589837:DDP589837 CTN589837:CTT589837 CJR589837:CJX589837 BZV589837:CAB589837 BPZ589837:BQF589837 BGD589837:BGJ589837 AWH589837:AWN589837 AML589837:AMR589837 ACP589837:ACV589837 ST589837:SZ589837 IX589837:JD589837 B589837:H589837 WVJ524301:WVP524301 WLN524301:WLT524301 WBR524301:WBX524301 VRV524301:VSB524301 VHZ524301:VIF524301 UYD524301:UYJ524301 UOH524301:UON524301 UEL524301:UER524301 TUP524301:TUV524301 TKT524301:TKZ524301 TAX524301:TBD524301 SRB524301:SRH524301 SHF524301:SHL524301 RXJ524301:RXP524301 RNN524301:RNT524301 RDR524301:RDX524301 QTV524301:QUB524301 QJZ524301:QKF524301 QAD524301:QAJ524301 PQH524301:PQN524301 PGL524301:PGR524301 OWP524301:OWV524301 OMT524301:OMZ524301 OCX524301:ODD524301 NTB524301:NTH524301 NJF524301:NJL524301 MZJ524301:MZP524301 MPN524301:MPT524301 MFR524301:MFX524301 LVV524301:LWB524301 LLZ524301:LMF524301 LCD524301:LCJ524301 KSH524301:KSN524301 KIL524301:KIR524301 JYP524301:JYV524301 JOT524301:JOZ524301 JEX524301:JFD524301 IVB524301:IVH524301 ILF524301:ILL524301 IBJ524301:IBP524301 HRN524301:HRT524301 HHR524301:HHX524301 GXV524301:GYB524301 GNZ524301:GOF524301 GED524301:GEJ524301 FUH524301:FUN524301 FKL524301:FKR524301 FAP524301:FAV524301 EQT524301:EQZ524301 EGX524301:EHD524301 DXB524301:DXH524301 DNF524301:DNL524301 DDJ524301:DDP524301 CTN524301:CTT524301 CJR524301:CJX524301 BZV524301:CAB524301 BPZ524301:BQF524301 BGD524301:BGJ524301 AWH524301:AWN524301 AML524301:AMR524301 ACP524301:ACV524301 ST524301:SZ524301 IX524301:JD524301 B524301:H524301 WVJ458765:WVP458765 WLN458765:WLT458765 WBR458765:WBX458765 VRV458765:VSB458765 VHZ458765:VIF458765 UYD458765:UYJ458765 UOH458765:UON458765 UEL458765:UER458765 TUP458765:TUV458765 TKT458765:TKZ458765 TAX458765:TBD458765 SRB458765:SRH458765 SHF458765:SHL458765 RXJ458765:RXP458765 RNN458765:RNT458765 RDR458765:RDX458765 QTV458765:QUB458765 QJZ458765:QKF458765 QAD458765:QAJ458765 PQH458765:PQN458765 PGL458765:PGR458765 OWP458765:OWV458765 OMT458765:OMZ458765 OCX458765:ODD458765 NTB458765:NTH458765 NJF458765:NJL458765 MZJ458765:MZP458765 MPN458765:MPT458765 MFR458765:MFX458765 LVV458765:LWB458765 LLZ458765:LMF458765 LCD458765:LCJ458765 KSH458765:KSN458765 KIL458765:KIR458765 JYP458765:JYV458765 JOT458765:JOZ458765 JEX458765:JFD458765 IVB458765:IVH458765 ILF458765:ILL458765 IBJ458765:IBP458765 HRN458765:HRT458765 HHR458765:HHX458765 GXV458765:GYB458765 GNZ458765:GOF458765 GED458765:GEJ458765 FUH458765:FUN458765 FKL458765:FKR458765 FAP458765:FAV458765 EQT458765:EQZ458765 EGX458765:EHD458765 DXB458765:DXH458765 DNF458765:DNL458765 DDJ458765:DDP458765 CTN458765:CTT458765 CJR458765:CJX458765 BZV458765:CAB458765 BPZ458765:BQF458765 BGD458765:BGJ458765 AWH458765:AWN458765 AML458765:AMR458765 ACP458765:ACV458765 ST458765:SZ458765 IX458765:JD458765 B458765:H458765 WVJ393229:WVP393229 WLN393229:WLT393229 WBR393229:WBX393229 VRV393229:VSB393229 VHZ393229:VIF393229 UYD393229:UYJ393229 UOH393229:UON393229 UEL393229:UER393229 TUP393229:TUV393229 TKT393229:TKZ393229 TAX393229:TBD393229 SRB393229:SRH393229 SHF393229:SHL393229 RXJ393229:RXP393229 RNN393229:RNT393229 RDR393229:RDX393229 QTV393229:QUB393229 QJZ393229:QKF393229 QAD393229:QAJ393229 PQH393229:PQN393229 PGL393229:PGR393229 OWP393229:OWV393229 OMT393229:OMZ393229 OCX393229:ODD393229 NTB393229:NTH393229 NJF393229:NJL393229 MZJ393229:MZP393229 MPN393229:MPT393229 MFR393229:MFX393229 LVV393229:LWB393229 LLZ393229:LMF393229 LCD393229:LCJ393229 KSH393229:KSN393229 KIL393229:KIR393229 JYP393229:JYV393229 JOT393229:JOZ393229 JEX393229:JFD393229 IVB393229:IVH393229 ILF393229:ILL393229 IBJ393229:IBP393229 HRN393229:HRT393229 HHR393229:HHX393229 GXV393229:GYB393229 GNZ393229:GOF393229 GED393229:GEJ393229 FUH393229:FUN393229 FKL393229:FKR393229 FAP393229:FAV393229 EQT393229:EQZ393229 EGX393229:EHD393229 DXB393229:DXH393229 DNF393229:DNL393229 DDJ393229:DDP393229 CTN393229:CTT393229 CJR393229:CJX393229 BZV393229:CAB393229 BPZ393229:BQF393229 BGD393229:BGJ393229 AWH393229:AWN393229 AML393229:AMR393229 ACP393229:ACV393229 ST393229:SZ393229 IX393229:JD393229 B393229:H393229 WVJ327693:WVP327693 WLN327693:WLT327693 WBR327693:WBX327693 VRV327693:VSB327693 VHZ327693:VIF327693 UYD327693:UYJ327693 UOH327693:UON327693 UEL327693:UER327693 TUP327693:TUV327693 TKT327693:TKZ327693 TAX327693:TBD327693 SRB327693:SRH327693 SHF327693:SHL327693 RXJ327693:RXP327693 RNN327693:RNT327693 RDR327693:RDX327693 QTV327693:QUB327693 QJZ327693:QKF327693 QAD327693:QAJ327693 PQH327693:PQN327693 PGL327693:PGR327693 OWP327693:OWV327693 OMT327693:OMZ327693 OCX327693:ODD327693 NTB327693:NTH327693 NJF327693:NJL327693 MZJ327693:MZP327693 MPN327693:MPT327693 MFR327693:MFX327693 LVV327693:LWB327693 LLZ327693:LMF327693 LCD327693:LCJ327693 KSH327693:KSN327693 KIL327693:KIR327693 JYP327693:JYV327693 JOT327693:JOZ327693 JEX327693:JFD327693 IVB327693:IVH327693 ILF327693:ILL327693 IBJ327693:IBP327693 HRN327693:HRT327693 HHR327693:HHX327693 GXV327693:GYB327693 GNZ327693:GOF327693 GED327693:GEJ327693 FUH327693:FUN327693 FKL327693:FKR327693 FAP327693:FAV327693 EQT327693:EQZ327693 EGX327693:EHD327693 DXB327693:DXH327693 DNF327693:DNL327693 DDJ327693:DDP327693 CTN327693:CTT327693 CJR327693:CJX327693 BZV327693:CAB327693 BPZ327693:BQF327693 BGD327693:BGJ327693 AWH327693:AWN327693 AML327693:AMR327693 ACP327693:ACV327693 ST327693:SZ327693 IX327693:JD327693 B327693:H327693 WVJ262157:WVP262157 WLN262157:WLT262157 WBR262157:WBX262157 VRV262157:VSB262157 VHZ262157:VIF262157 UYD262157:UYJ262157 UOH262157:UON262157 UEL262157:UER262157 TUP262157:TUV262157 TKT262157:TKZ262157 TAX262157:TBD262157 SRB262157:SRH262157 SHF262157:SHL262157 RXJ262157:RXP262157 RNN262157:RNT262157 RDR262157:RDX262157 QTV262157:QUB262157 QJZ262157:QKF262157 QAD262157:QAJ262157 PQH262157:PQN262157 PGL262157:PGR262157 OWP262157:OWV262157 OMT262157:OMZ262157 OCX262157:ODD262157 NTB262157:NTH262157 NJF262157:NJL262157 MZJ262157:MZP262157 MPN262157:MPT262157 MFR262157:MFX262157 LVV262157:LWB262157 LLZ262157:LMF262157 LCD262157:LCJ262157 KSH262157:KSN262157 KIL262157:KIR262157 JYP262157:JYV262157 JOT262157:JOZ262157 JEX262157:JFD262157 IVB262157:IVH262157 ILF262157:ILL262157 IBJ262157:IBP262157 HRN262157:HRT262157 HHR262157:HHX262157 GXV262157:GYB262157 GNZ262157:GOF262157 GED262157:GEJ262157 FUH262157:FUN262157 FKL262157:FKR262157 FAP262157:FAV262157 EQT262157:EQZ262157 EGX262157:EHD262157 DXB262157:DXH262157 DNF262157:DNL262157 DDJ262157:DDP262157 CTN262157:CTT262157 CJR262157:CJX262157 BZV262157:CAB262157 BPZ262157:BQF262157 BGD262157:BGJ262157 AWH262157:AWN262157 AML262157:AMR262157 ACP262157:ACV262157 ST262157:SZ262157 IX262157:JD262157 B262157:H262157 WVJ196621:WVP196621 WLN196621:WLT196621 WBR196621:WBX196621 VRV196621:VSB196621 VHZ196621:VIF196621 UYD196621:UYJ196621 UOH196621:UON196621 UEL196621:UER196621 TUP196621:TUV196621 TKT196621:TKZ196621 TAX196621:TBD196621 SRB196621:SRH196621 SHF196621:SHL196621 RXJ196621:RXP196621 RNN196621:RNT196621 RDR196621:RDX196621 QTV196621:QUB196621 QJZ196621:QKF196621 QAD196621:QAJ196621 PQH196621:PQN196621 PGL196621:PGR196621 OWP196621:OWV196621 OMT196621:OMZ196621 OCX196621:ODD196621 NTB196621:NTH196621 NJF196621:NJL196621 MZJ196621:MZP196621 MPN196621:MPT196621 MFR196621:MFX196621 LVV196621:LWB196621 LLZ196621:LMF196621 LCD196621:LCJ196621 KSH196621:KSN196621 KIL196621:KIR196621 JYP196621:JYV196621 JOT196621:JOZ196621 JEX196621:JFD196621 IVB196621:IVH196621 ILF196621:ILL196621 IBJ196621:IBP196621 HRN196621:HRT196621 HHR196621:HHX196621 GXV196621:GYB196621 GNZ196621:GOF196621 GED196621:GEJ196621 FUH196621:FUN196621 FKL196621:FKR196621 FAP196621:FAV196621 EQT196621:EQZ196621 EGX196621:EHD196621 DXB196621:DXH196621 DNF196621:DNL196621 DDJ196621:DDP196621 CTN196621:CTT196621 CJR196621:CJX196621 BZV196621:CAB196621 BPZ196621:BQF196621 BGD196621:BGJ196621 AWH196621:AWN196621 AML196621:AMR196621 ACP196621:ACV196621 ST196621:SZ196621 IX196621:JD196621 B196621:H196621 WVJ131085:WVP131085 WLN131085:WLT131085 WBR131085:WBX131085 VRV131085:VSB131085 VHZ131085:VIF131085 UYD131085:UYJ131085 UOH131085:UON131085 UEL131085:UER131085 TUP131085:TUV131085 TKT131085:TKZ131085 TAX131085:TBD131085 SRB131085:SRH131085 SHF131085:SHL131085 RXJ131085:RXP131085 RNN131085:RNT131085 RDR131085:RDX131085 QTV131085:QUB131085 QJZ131085:QKF131085 QAD131085:QAJ131085 PQH131085:PQN131085 PGL131085:PGR131085 OWP131085:OWV131085 OMT131085:OMZ131085 OCX131085:ODD131085 NTB131085:NTH131085 NJF131085:NJL131085 MZJ131085:MZP131085 MPN131085:MPT131085 MFR131085:MFX131085 LVV131085:LWB131085 LLZ131085:LMF131085 LCD131085:LCJ131085 KSH131085:KSN131085 KIL131085:KIR131085 JYP131085:JYV131085 JOT131085:JOZ131085 JEX131085:JFD131085 IVB131085:IVH131085 ILF131085:ILL131085 IBJ131085:IBP131085 HRN131085:HRT131085 HHR131085:HHX131085 GXV131085:GYB131085 GNZ131085:GOF131085 GED131085:GEJ131085 FUH131085:FUN131085 FKL131085:FKR131085 FAP131085:FAV131085 EQT131085:EQZ131085 EGX131085:EHD131085 DXB131085:DXH131085 DNF131085:DNL131085 DDJ131085:DDP131085 CTN131085:CTT131085 CJR131085:CJX131085 BZV131085:CAB131085 BPZ131085:BQF131085 BGD131085:BGJ131085 AWH131085:AWN131085 AML131085:AMR131085 ACP131085:ACV131085 ST131085:SZ131085 IX131085:JD131085 B131085:H131085 WVJ65549:WVP65549 WLN65549:WLT65549 WBR65549:WBX65549 VRV65549:VSB65549 VHZ65549:VIF65549 UYD65549:UYJ65549 UOH65549:UON65549 UEL65549:UER65549 TUP65549:TUV65549 TKT65549:TKZ65549 TAX65549:TBD65549 SRB65549:SRH65549 SHF65549:SHL65549 RXJ65549:RXP65549 RNN65549:RNT65549 RDR65549:RDX65549 QTV65549:QUB65549 QJZ65549:QKF65549 QAD65549:QAJ65549 PQH65549:PQN65549 PGL65549:PGR65549 OWP65549:OWV65549 OMT65549:OMZ65549 OCX65549:ODD65549 NTB65549:NTH65549 NJF65549:NJL65549 MZJ65549:MZP65549 MPN65549:MPT65549 MFR65549:MFX65549 LVV65549:LWB65549 LLZ65549:LMF65549 LCD65549:LCJ65549 KSH65549:KSN65549 KIL65549:KIR65549 JYP65549:JYV65549 JOT65549:JOZ65549 JEX65549:JFD65549 IVB65549:IVH65549 ILF65549:ILL65549 IBJ65549:IBP65549 HRN65549:HRT65549 HHR65549:HHX65549 GXV65549:GYB65549 GNZ65549:GOF65549 GED65549:GEJ65549 FUH65549:FUN65549 FKL65549:FKR65549 FAP65549:FAV65549 EQT65549:EQZ65549 EGX65549:EHD65549 DXB65549:DXH65549 DNF65549:DNL65549 DDJ65549:DDP65549 CTN65549:CTT65549 CJR65549:CJX65549 BZV65549:CAB65549 BPZ65549:BQF65549 BGD65549:BGJ65549 AWH65549:AWN65549 AML65549:AMR65549 ACP65549:ACV65549 ST65549:SZ65549 IX65549:JD65549">
      <formula1>GAVEJAS</formula1>
    </dataValidation>
  </dataValidations>
  <pageMargins left="0.75" right="0.75" top="1.06" bottom="1" header="0.5" footer="0.5"/>
  <pageSetup paperSize="9" scale="35" orientation="portrait" horizontalDpi="240" verticalDpi="144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C62" sqref="C62:Q63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683" t="str">
        <f>IF(REGENT!B6&lt;&gt;0,REGENT!B6,"")</f>
        <v>MIKROTIKLS SIA</v>
      </c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5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13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683" t="str">
        <f>IF(REGENT!B7&lt;&gt;0,REGENT!B7,"")</f>
        <v>AIZKRAUKLES 23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5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683" t="str">
        <f>'don''t look'!D3</f>
        <v>LV-1006 RIGA, LATVIA</v>
      </c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5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683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0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4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683" t="str">
        <f>IF(REGENT!B11&lt;&gt;0,REGENT!B11,"")</f>
        <v>LCC TRASTSERVIS</v>
      </c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823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tr">
        <f>IF(REGENT!B12&lt;&gt;0,REGENT!B12,"")</f>
        <v>UL. MALAJA POSADSKAJA , DOM 25/4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tr">
        <f>IF(REGENT!B13&lt;&gt;0,REGENT!B13,"")</f>
        <v>197046 ST. PETERSBURG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tr">
        <f>IF(REGENT!B14&lt;&gt;0,REGENT!B14,"")</f>
        <v/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5" t="str">
        <f>IF(REGENT!C16&lt;&gt;0,REGENT!C16,"")</f>
        <v>ST. PETERSBURG</v>
      </c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 t="str">
        <f>IF(REGENT!C17&lt;&gt;0,REGENT!C17,"")</f>
        <v>RUSSIA</v>
      </c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 t="str">
        <f>IF(REGENT!C18&lt;&gt;0,REGENT!C18,"")</f>
        <v/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59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598"/>
      <c r="AG31" s="118"/>
      <c r="AH31" s="778"/>
    </row>
    <row r="32" spans="1:34" ht="14.1" customHeight="1">
      <c r="A32" s="763"/>
      <c r="B32" s="764"/>
      <c r="C32" s="683" t="str">
        <f>'don''t look'!F20</f>
        <v>EX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579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1"/>
      <c r="R33" s="608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10"/>
      <c r="AG33" s="118"/>
      <c r="AH33" s="778"/>
    </row>
    <row r="34" spans="1:34" ht="14.1" customHeight="1" thickBot="1">
      <c r="A34" s="780" t="s">
        <v>160</v>
      </c>
      <c r="B34" s="781"/>
      <c r="C34" s="820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f>'don''t look'!E59</f>
        <v>1</v>
      </c>
      <c r="F37" s="665"/>
      <c r="G37" s="810" t="str">
        <f>IF(REGENT!D29&lt;&gt;0,REGENT!D29,"")</f>
        <v>EQUIPMENTS AND SPARE PARTS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2" t="str">
        <f>IF(REGENT!F29&lt;&gt;0,REGENT!F29,"")</f>
        <v/>
      </c>
      <c r="X37" s="692"/>
      <c r="Y37" s="692"/>
      <c r="Z37" s="692"/>
      <c r="AA37" s="689">
        <f>IF(REGENT!H29&lt;&gt;0,REGENT!H29,"")</f>
        <v>359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 t="str">
        <f>IF(REGENT!D30&lt;&gt;0,REGENT!D30,"")</f>
        <v/>
      </c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 t="str">
        <f>IF(REGENT!F28&lt;&gt;0,REGENT!F28,"")</f>
        <v/>
      </c>
      <c r="X38" s="692"/>
      <c r="Y38" s="692"/>
      <c r="Z38" s="692"/>
      <c r="AA38" s="689" t="str">
        <f>IF(REGENT!H30&lt;&gt;0,REGENT!H30,"")</f>
        <v/>
      </c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1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 t="str">
        <f>IF(REGENT!C31&lt;&gt;0,REGENT!C31,"")</f>
        <v/>
      </c>
      <c r="F41" s="665"/>
      <c r="G41" s="810" t="str">
        <f>IF(REGENT!D31&lt;&gt;0,REGENT!D31,"")</f>
        <v/>
      </c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 t="str">
        <f>IF(REGENT!F31&lt;&gt;0,REGENT!F31,"")</f>
        <v/>
      </c>
      <c r="X41" s="692"/>
      <c r="Y41" s="692"/>
      <c r="Z41" s="692"/>
      <c r="AA41" s="689" t="str">
        <f>IF(REGENT!H31&lt;&gt;0,REGENT!H31,"")</f>
        <v/>
      </c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 t="str">
        <f>IF(REGENT!C32&lt;&gt;0,REGENT!C32,"")</f>
        <v/>
      </c>
      <c r="F42" s="665"/>
      <c r="G42" s="810" t="str">
        <f>IF(REGENT!D32&lt;&gt;0,REGENT!D32,"")</f>
        <v/>
      </c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 t="str">
        <f>IF(REGENT!F32&lt;&gt;0,REGENT!F32,"")</f>
        <v/>
      </c>
      <c r="X42" s="692"/>
      <c r="Y42" s="692"/>
      <c r="Z42" s="692"/>
      <c r="AA42" s="689" t="str">
        <f>IF(REGENT!H32&lt;&gt;0,REGENT!H32,"")</f>
        <v/>
      </c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 t="str">
        <f>IF(REGENT!C33&lt;&gt;0,REGENT!C33,"")</f>
        <v/>
      </c>
      <c r="F43" s="665"/>
      <c r="G43" s="810" t="str">
        <f>IF(REGENT!D33&lt;&gt;0,REGENT!D33,"")</f>
        <v/>
      </c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 t="str">
        <f>IF(REGENT!F33&lt;&gt;0,REGENT!F33,"")</f>
        <v/>
      </c>
      <c r="X43" s="692"/>
      <c r="Y43" s="692"/>
      <c r="Z43" s="692"/>
      <c r="AA43" s="689" t="str">
        <f>IF(REGENT!H33&lt;&gt;0,REGENT!H33,"")</f>
        <v/>
      </c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 t="str">
        <f>IF(REGENT!C34&lt;&gt;0,REGENT!C34,"")</f>
        <v/>
      </c>
      <c r="F44" s="665"/>
      <c r="G44" s="810" t="str">
        <f>IF(REGENT!D34&lt;&gt;0,REGENT!D34,"")</f>
        <v/>
      </c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 t="str">
        <f>IF(REGENT!F34&lt;&gt;0,REGENT!F34,"")</f>
        <v/>
      </c>
      <c r="X44" s="692"/>
      <c r="Y44" s="692"/>
      <c r="Z44" s="692"/>
      <c r="AA44" s="689" t="str">
        <f>IF(REGENT!H34&lt;&gt;0,REGENT!H34,"")</f>
        <v/>
      </c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1</v>
      </c>
      <c r="H45" s="665"/>
      <c r="I45" s="665"/>
      <c r="J45" s="677" t="str">
        <f>REGENT!D35</f>
        <v>PLL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359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 t="str">
        <f>'don''t look'!C100</f>
        <v>KRONSHTADSKOE SHOSSE 33, LIT. A, KRONSHTADT</v>
      </c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9" t="str">
        <f>'don''t look'!C101</f>
        <v>197760 ST.PETERSBURG, License 10216/240810/10020/1 d.d. 19.07.2012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12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 t="str">
        <f>IF(REGENT!B46&lt;&gt;0,REGENT!B46,"")</f>
        <v/>
      </c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 t="str">
        <f>IF(REGENT!H51&lt;&gt;0,REGENT!H51,"")</f>
        <v/>
      </c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18">
        <f ca="1">IF('don''t look'!E106&lt;&gt;0,'don''t look'!E106,"")</f>
        <v>43626</v>
      </c>
      <c r="S69" s="818"/>
      <c r="T69" s="818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19"/>
      <c r="S70" s="819"/>
      <c r="T70" s="819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33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33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0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C32:Q32"/>
    <mergeCell ref="R32:AF32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I73" sqref="I73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683" t="str">
        <f>IF('103 cmr'!B5&lt;&gt;0,'103 cmr'!B5,"")</f>
        <v>PROCOM GMBH</v>
      </c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5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14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683" t="str">
        <f>IF('103 cmr'!B6&lt;&gt;0,'103 cmr'!B6,"")</f>
        <v>ALFREDSTR. 157</v>
      </c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5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683" t="str">
        <f>IF('103 cmr'!B7&lt;&gt;0,'103 cmr'!B7,"")</f>
        <v>D-45131 ESSEN</v>
      </c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5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683" t="str">
        <f>IF('103 cmr'!B8&lt;&gt;0,'103 cmr'!B8,"")</f>
        <v>From customs agency JSC INTRANS, LT</v>
      </c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683" t="str">
        <f>IF('103 cmr'!B9&lt;&gt;0,'103 cmr'!B9,"")</f>
        <v/>
      </c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683" t="str">
        <f>IF('103 cmr'!B11&lt;&gt;0,'103 cmr'!B11,"")</f>
        <v>COMMUNICATIONS LTD</v>
      </c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tr">
        <f>IF('103 cmr'!B12&lt;&gt;0,'103 cmr'!B12,"")</f>
        <v>MITROFANEVSKOE SH. 10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tr">
        <f>IF('103 cmr'!B13&lt;&gt;0,'103 cmr'!B13,"")</f>
        <v>198095 ST. PETERSBURG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tr">
        <f>IF('103 cmr'!B14&lt;&gt;0,'103 cmr'!B14,"")</f>
        <v>RUSSIA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 t="str">
        <f>IF('103 cmr'!B15&lt;&gt;0,'103 cmr'!B15,"")</f>
        <v/>
      </c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14" t="str">
        <f>IF('103 cmr'!C16&lt;&gt;0,'103 cmr'!C16,"")</f>
        <v>ST. PETERSBURG</v>
      </c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 t="str">
        <f>IF('103 cmr'!C17&lt;&gt;0,'103 cmr'!C17,"")</f>
        <v>RUSSIA</v>
      </c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 t="str">
        <f>IF('103 cmr'!C18&lt;&gt;0,'103 cmr'!C18,"")</f>
        <v/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IF('103 cmr'!B24&lt;&gt;0,'103 cmr'!B24,"")</f>
        <v>EX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f>IF('103 cmr'!B29&lt;&gt;0,'103 cmr'!B29,"")</f>
        <v>1</v>
      </c>
      <c r="F37" s="665"/>
      <c r="G37" s="810" t="str">
        <f>'don''t look'!B69</f>
        <v>ONE SET DIGITAL INTERCOM SYSTEM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2" t="str">
        <f>IF('103 cmr'!F29&lt;&gt;0,'103 cmr'!F29,"")</f>
        <v/>
      </c>
      <c r="X37" s="692"/>
      <c r="Y37" s="692"/>
      <c r="Z37" s="692"/>
      <c r="AA37" s="689">
        <f>IF('103 cmr'!H29&lt;&gt;0,'103 cmr'!H29,"")</f>
        <v>253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 t="str">
        <f>IF('103 cmr'!F30&lt;&gt;0,'103 cmr'!F30,"")</f>
        <v/>
      </c>
      <c r="X38" s="692"/>
      <c r="Y38" s="692"/>
      <c r="Z38" s="692"/>
      <c r="AA38" s="689" t="str">
        <f>IF('103 cmr'!H30&lt;&gt;0,'103 cmr'!H30,"")</f>
        <v/>
      </c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 t="str">
        <f>IF('103 cmr'!B30&lt;&gt;0,'103 cmr'!B30,"")</f>
        <v/>
      </c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2" t="str">
        <f>IF('103 cmr'!F31&lt;&gt;0,'103 cmr'!F31,"")</f>
        <v/>
      </c>
      <c r="X39" s="692"/>
      <c r="Y39" s="692"/>
      <c r="Z39" s="692"/>
      <c r="AA39" s="689" t="str">
        <f>IF('103 cmr'!H31&lt;&gt;0,'103 cmr'!H31,"")</f>
        <v/>
      </c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 t="str">
        <f>IF('103 cmr'!B31&lt;&gt;0,'103 cmr'!B31,"")</f>
        <v/>
      </c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 t="str">
        <f>IF('103 cmr'!F32&lt;&gt;0,'103 cmr'!F32,"")</f>
        <v/>
      </c>
      <c r="X40" s="692"/>
      <c r="Y40" s="692"/>
      <c r="Z40" s="692"/>
      <c r="AA40" s="689" t="str">
        <f>IF('103 cmr'!H32&lt;&gt;0,'103 cmr'!H32,"")</f>
        <v/>
      </c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 t="str">
        <f>IF('103 cmr'!B32&lt;&gt;0,'103 cmr'!B32,"")</f>
        <v/>
      </c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 t="str">
        <f>IF('103 cmr'!F33&lt;&gt;0,'103 cmr'!F33,"")</f>
        <v/>
      </c>
      <c r="X41" s="692"/>
      <c r="Y41" s="692"/>
      <c r="Z41" s="692"/>
      <c r="AA41" s="689" t="str">
        <f>IF('103 cmr'!H33&lt;&gt;0,'103 cmr'!H33,"")</f>
        <v/>
      </c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 t="str">
        <f>IF('103 cmr'!B33&lt;&gt;0,'103 cmr'!B33,"")</f>
        <v/>
      </c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 t="str">
        <f>IF('103 cmr'!F34&lt;&gt;0,'103 cmr'!F34,"")</f>
        <v/>
      </c>
      <c r="X42" s="692"/>
      <c r="Y42" s="692"/>
      <c r="Z42" s="692"/>
      <c r="AA42" s="689" t="str">
        <f>IF('103 cmr'!H34&lt;&gt;0,'103 cmr'!H34,"")</f>
        <v/>
      </c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 t="str">
        <f>IF('103 cmr'!B34&lt;&gt;0,'103 cmr'!B34,"")</f>
        <v/>
      </c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 t="str">
        <f>IF('103 cmr'!B35&lt;&gt;0,'103 cmr'!B35,"")</f>
        <v/>
      </c>
      <c r="F44" s="665"/>
      <c r="G44" s="810" t="str">
        <f>IF('103 cmr'!C35&lt;&gt;0,'103 cmr'!C35,"")</f>
        <v/>
      </c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 t="str">
        <f>IF('103 cmr'!F35&lt;&gt;0,'103 cmr'!F35,"")</f>
        <v/>
      </c>
      <c r="X44" s="692"/>
      <c r="Y44" s="692"/>
      <c r="Z44" s="692"/>
      <c r="AA44" s="689" t="str">
        <f>IF('103 cmr'!H35&lt;&gt;0,'103 cmr'!H35,"")</f>
        <v/>
      </c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1</v>
      </c>
      <c r="H45" s="665"/>
      <c r="I45" s="665"/>
      <c r="J45" s="677" t="str">
        <f>'103 cmr'!C39</f>
        <v>PLL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253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9" t="str">
        <f>'don''t look'!E100</f>
        <v>KRONSHTADSKOE SHOSSE 33, LIT. A, KRONSHTADT</v>
      </c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1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12"/>
      <c r="D57" s="713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4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9" t="str">
        <f>'don''t look'!G101</f>
        <v>197760 ST.PETERSBURG, License 10216/240810/10020/1 d.d. 19.07.2012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12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18">
        <f ca="1">IF('don''t look'!E106&lt;&gt;0,'don''t look'!E106,"")</f>
        <v>43626</v>
      </c>
      <c r="S69" s="818"/>
      <c r="T69" s="818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19"/>
      <c r="S70" s="819"/>
      <c r="T70" s="819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33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33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C60" sqref="C60:Q61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826" t="str">
        <f>'don''t look'!F1</f>
        <v>TOMORROW MILANO SRL</v>
      </c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  <c r="O7" s="827"/>
      <c r="P7" s="827"/>
      <c r="Q7" s="828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15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tr">
        <f>'don''t look'!F2</f>
        <v>VIA GASPARE BUGATTI 7/A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tr">
        <f>'don''t look'!F3</f>
        <v>20144 MILANO , ITALY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768" t="str">
        <f>'don''t look'!F7</f>
        <v>IP OSIPOV ALEKSANDR ALEKSANDROVICH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768" t="str">
        <f>'don''t look'!F8</f>
        <v>GRAZHDANSKIY PROSPEKT 128-2-26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768" t="str">
        <f>'don''t look'!F9</f>
        <v>19526 ST. PETERSBURG</v>
      </c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768" t="str">
        <f>'don''t look'!F10</f>
        <v>RUSSIA</v>
      </c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768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tr">
        <f>'don''t look'!F13</f>
        <v>ST. PETERSBURG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tr">
        <f>'don''t look'!F26</f>
        <v>EX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f>'don''t look'!E81</f>
        <v>4</v>
      </c>
      <c r="F37" s="665"/>
      <c r="G37" s="810" t="str">
        <f>'don''t look'!B81</f>
        <v>LEATHER WALLET, BAGS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1"/>
      <c r="X37" s="692"/>
      <c r="Y37" s="692"/>
      <c r="Z37" s="692"/>
      <c r="AA37" s="689">
        <f>'don''t look'!I81</f>
        <v>32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/>
      <c r="X38" s="692"/>
      <c r="Y38" s="692"/>
      <c r="Z38" s="692"/>
      <c r="AA38" s="689"/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2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810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4</v>
      </c>
      <c r="H45" s="665"/>
      <c r="I45" s="665"/>
      <c r="J45" s="677" t="s">
        <v>370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32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 t="str">
        <f>'don''t look'!C100</f>
        <v>KRONSHTADSKOE SHOSSE 33, LIT. A, KRONSHTADT</v>
      </c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9" t="str">
        <f>'don''t look'!C101</f>
        <v>197760 ST.PETERSBURG, License 10216/240810/10020/1 d.d. 19.07.2012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12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18">
        <f ca="1">IF('don''t look'!E106&lt;&gt;0,'don''t look'!E106,"")</f>
        <v>43626</v>
      </c>
      <c r="S69" s="818"/>
      <c r="T69" s="818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19"/>
      <c r="S70" s="819"/>
      <c r="T70" s="819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33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33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C60" sqref="C60:Q61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820" t="s">
        <v>453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4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16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">
        <v>454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">
        <v>455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768" t="s">
        <v>456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768" t="s">
        <v>457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768" t="s">
        <v>458</v>
      </c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768" t="s">
        <v>361</v>
      </c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768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tr">
        <f>'don''t look'!F13</f>
        <v>ST. PETERSBURG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">
        <v>429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v>2</v>
      </c>
      <c r="F37" s="665"/>
      <c r="G37" s="810" t="s">
        <v>459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1"/>
      <c r="X37" s="692"/>
      <c r="Y37" s="692"/>
      <c r="Z37" s="692"/>
      <c r="AA37" s="689">
        <v>296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/>
      <c r="X38" s="692"/>
      <c r="Y38" s="692"/>
      <c r="Z38" s="692"/>
      <c r="AA38" s="689"/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2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810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2</v>
      </c>
      <c r="H45" s="665"/>
      <c r="I45" s="665"/>
      <c r="J45" s="677" t="s">
        <v>428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296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 t="str">
        <f>'don''t look'!C100</f>
        <v>KRONSHTADSKOE SHOSSE 33, LIT. A, KRONSHTADT</v>
      </c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9" t="str">
        <f>'don''t look'!C101</f>
        <v>197760 ST.PETERSBURG, License 10216/240810/10020/1 d.d. 19.07.2012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12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18">
        <f ca="1">IF('don''t look'!E106&lt;&gt;0,'don''t look'!E106,"")</f>
        <v>43626</v>
      </c>
      <c r="S69" s="818"/>
      <c r="T69" s="818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19"/>
      <c r="S70" s="819"/>
      <c r="T70" s="819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57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57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Q1" sqref="Q1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820" t="s">
        <v>373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4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108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">
        <v>374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">
        <v>375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820" t="str">
        <f>IF('103 cmr'!B11&lt;&gt;0,'103 cmr'!B11,"")</f>
        <v>COMMUNICATIONS LTD</v>
      </c>
      <c r="D14" s="821"/>
      <c r="E14" s="821"/>
      <c r="F14" s="821"/>
      <c r="G14" s="821"/>
      <c r="H14" s="821"/>
      <c r="I14" s="821"/>
      <c r="J14" s="821"/>
      <c r="K14" s="821"/>
      <c r="L14" s="821"/>
      <c r="M14" s="821"/>
      <c r="N14" s="821"/>
      <c r="O14" s="821"/>
      <c r="P14" s="821"/>
      <c r="Q14" s="821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tr">
        <f>IF('103 cmr'!B12&lt;&gt;0,'103 cmr'!B12,"")</f>
        <v>MITROFANEVSKOE SH. 10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tr">
        <f>IF('103 cmr'!B13&lt;&gt;0,'103 cmr'!B13,"")</f>
        <v>198095 ST. PETERSBURG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tr">
        <f>IF('103 cmr'!B14&lt;&gt;0,'103 cmr'!B14,"")</f>
        <v>RUSSIA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 t="str">
        <f>IF('103 cmr'!B15&lt;&gt;0,'103 cmr'!B15,"")</f>
        <v/>
      </c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tr">
        <f>'don''t look'!F13</f>
        <v>ST. PETERSBURG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">
        <v>407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'don''t look'!B24</f>
        <v xml:space="preserve">TIR 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f>'don''t look'!E81</f>
        <v>4</v>
      </c>
      <c r="F37" s="665"/>
      <c r="G37" s="810" t="s">
        <v>377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830" t="s">
        <v>376</v>
      </c>
      <c r="X37" s="831"/>
      <c r="Y37" s="831"/>
      <c r="Z37" s="832"/>
      <c r="AA37" s="689">
        <v>2.88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 t="s">
        <v>377</v>
      </c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754">
        <v>8424200000</v>
      </c>
      <c r="X38" s="755"/>
      <c r="Y38" s="755"/>
      <c r="Z38" s="756"/>
      <c r="AA38" s="689">
        <v>108.2</v>
      </c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 t="s">
        <v>377</v>
      </c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754">
        <v>8481809990</v>
      </c>
      <c r="X39" s="755"/>
      <c r="Y39" s="755"/>
      <c r="Z39" s="756"/>
      <c r="AA39" s="689">
        <v>4</v>
      </c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810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4</v>
      </c>
      <c r="H45" s="665"/>
      <c r="I45" s="665"/>
      <c r="J45" s="677" t="s">
        <v>370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115.08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3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06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8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00">
        <f ca="1">IF('don''t look'!E106&lt;&gt;0,'don''t look'!E106,"")</f>
        <v>43626</v>
      </c>
      <c r="S69" s="800"/>
      <c r="T69" s="800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02"/>
      <c r="S70" s="802"/>
      <c r="T70" s="802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57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57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C32" sqref="C32:Q32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820" t="s">
        <v>378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4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109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">
        <v>379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">
        <v>380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768" t="s">
        <v>381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">
        <v>382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">
        <v>383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tr">
        <f>IF('103 cmr'!B14&lt;&gt;0,'103 cmr'!B14,"")</f>
        <v>RUSSIA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 t="s">
        <v>384</v>
      </c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tr">
        <f>'don''t look'!F13</f>
        <v>ST. PETERSBURG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">
        <v>385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'don''t look'!B24</f>
        <v xml:space="preserve">TIR 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v>15</v>
      </c>
      <c r="F37" s="665"/>
      <c r="G37" s="810" t="s">
        <v>387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830" t="s">
        <v>386</v>
      </c>
      <c r="X37" s="831"/>
      <c r="Y37" s="831"/>
      <c r="Z37" s="832"/>
      <c r="AA37" s="689">
        <v>338.3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754"/>
      <c r="X38" s="755"/>
      <c r="Y38" s="755"/>
      <c r="Z38" s="756"/>
      <c r="AA38" s="689"/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754"/>
      <c r="X39" s="755"/>
      <c r="Y39" s="755"/>
      <c r="Z39" s="756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584" t="s">
        <v>403</v>
      </c>
      <c r="D43" s="323"/>
      <c r="E43" s="585"/>
      <c r="F43" s="323"/>
      <c r="G43" s="585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4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833" t="s">
        <v>402</v>
      </c>
      <c r="D44" s="834"/>
      <c r="E44" s="834"/>
      <c r="F44" s="834"/>
      <c r="G44" s="834"/>
      <c r="H44" s="834"/>
      <c r="I44" s="834"/>
      <c r="J44" s="834"/>
      <c r="K44" s="834"/>
      <c r="L44" s="834"/>
      <c r="M44" s="834"/>
      <c r="N44" s="834"/>
      <c r="O44" s="834"/>
      <c r="P44" s="834"/>
      <c r="Q44" s="834"/>
      <c r="R44" s="834"/>
      <c r="S44" s="834"/>
      <c r="T44" s="834"/>
      <c r="U44" s="834"/>
      <c r="V44" s="835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15</v>
      </c>
      <c r="H45" s="665"/>
      <c r="I45" s="665"/>
      <c r="J45" s="810" t="s">
        <v>406</v>
      </c>
      <c r="K45" s="810"/>
      <c r="L45" s="810"/>
      <c r="M45" s="810"/>
      <c r="N45" s="810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338.3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tr">
        <f>'don''t look'!C97</f>
        <v>ST.PETERSBURG CUSTOMS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tr">
        <f>'don''t look'!C98</f>
        <v>t/p "KRONSHTADTSKIY", OTO &amp; TK No.2, code 10216022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tr">
        <f>'don''t look'!C99</f>
        <v>SVH OOO "KORUND TERMINAL"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3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06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8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00">
        <f ca="1">IF('don''t look'!E106&lt;&gt;0,'don''t look'!E106,"")</f>
        <v>43626</v>
      </c>
      <c r="S69" s="800"/>
      <c r="T69" s="800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02"/>
      <c r="S70" s="802"/>
      <c r="T70" s="802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57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57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08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27:B29"/>
    <mergeCell ref="C27:C28"/>
    <mergeCell ref="D27:F28"/>
    <mergeCell ref="G27:Q28"/>
    <mergeCell ref="R27:R28"/>
    <mergeCell ref="G29:Q29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36:A46"/>
    <mergeCell ref="B36:B46"/>
    <mergeCell ref="C37:D37"/>
    <mergeCell ref="AA42:AC42"/>
    <mergeCell ref="AD42:AF42"/>
    <mergeCell ref="C41:D41"/>
    <mergeCell ref="G40:V40"/>
    <mergeCell ref="E41:F41"/>
    <mergeCell ref="G41:V41"/>
    <mergeCell ref="W41:Z41"/>
    <mergeCell ref="AA41:AC41"/>
    <mergeCell ref="AD41:AF41"/>
    <mergeCell ref="E37:F37"/>
    <mergeCell ref="G37:V37"/>
    <mergeCell ref="W37:Z37"/>
    <mergeCell ref="AA37:AC37"/>
    <mergeCell ref="AD37:AF37"/>
    <mergeCell ref="AD45:AF45"/>
    <mergeCell ref="W44:Z44"/>
    <mergeCell ref="AA44:AC44"/>
    <mergeCell ref="AD44:AF44"/>
    <mergeCell ref="W43:Z43"/>
    <mergeCell ref="AA43:AC43"/>
    <mergeCell ref="AD43:AF43"/>
    <mergeCell ref="C38:D38"/>
    <mergeCell ref="E38:F38"/>
    <mergeCell ref="G38:V38"/>
    <mergeCell ref="W38:Z38"/>
    <mergeCell ref="AA38:AC38"/>
    <mergeCell ref="AD38:AF38"/>
    <mergeCell ref="W40:Z40"/>
    <mergeCell ref="AA40:AC40"/>
    <mergeCell ref="AD40:AF40"/>
    <mergeCell ref="C39:D39"/>
    <mergeCell ref="E39:F39"/>
    <mergeCell ref="G39:V39"/>
    <mergeCell ref="W39:Z39"/>
    <mergeCell ref="AA39:AC39"/>
    <mergeCell ref="AD39:AF39"/>
    <mergeCell ref="C40:D40"/>
    <mergeCell ref="E40:F40"/>
    <mergeCell ref="C42:D42"/>
    <mergeCell ref="E42:F42"/>
    <mergeCell ref="G42:V42"/>
    <mergeCell ref="W42:Z42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C45:F45"/>
    <mergeCell ref="G45:I45"/>
    <mergeCell ref="W45:Z45"/>
    <mergeCell ref="AA45:AC45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L74:M74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C86:K86"/>
    <mergeCell ref="L86:R86"/>
    <mergeCell ref="S86:AF86"/>
    <mergeCell ref="C44:V44"/>
    <mergeCell ref="J45:N45"/>
    <mergeCell ref="C84:K84"/>
    <mergeCell ref="L84:R84"/>
    <mergeCell ref="S84:AF84"/>
    <mergeCell ref="C85:K85"/>
    <mergeCell ref="L85:R85"/>
    <mergeCell ref="S85:AF85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</mergeCells>
  <pageMargins left="0.1" right="0.1" top="0" bottom="0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topLeftCell="A16" zoomScale="145" zoomScaleNormal="145" zoomScaleSheetLayoutView="145" workbookViewId="0">
      <selection activeCell="G38" sqref="G38:V38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820" t="s">
        <v>401</v>
      </c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4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110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">
        <v>388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">
        <v>389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768" t="s">
        <v>405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">
        <v>398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">
        <v>399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">
        <v>400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/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tr">
        <f>'don''t look'!F13</f>
        <v>ST. PETERSBURG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">
        <v>392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'don''t look'!B24</f>
        <v xml:space="preserve">TIR 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v>7</v>
      </c>
      <c r="F37" s="665"/>
      <c r="G37" s="810" t="s">
        <v>394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830" t="s">
        <v>393</v>
      </c>
      <c r="X37" s="831"/>
      <c r="Y37" s="831"/>
      <c r="Z37" s="832"/>
      <c r="AA37" s="689">
        <v>13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 t="s">
        <v>396</v>
      </c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754">
        <v>8536209008</v>
      </c>
      <c r="X38" s="755"/>
      <c r="Y38" s="755"/>
      <c r="Z38" s="756"/>
      <c r="AA38" s="689">
        <v>550</v>
      </c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 t="s">
        <v>395</v>
      </c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754">
        <v>8536490000</v>
      </c>
      <c r="X39" s="755"/>
      <c r="Y39" s="755"/>
      <c r="Z39" s="756"/>
      <c r="AA39" s="689">
        <v>79</v>
      </c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 t="s">
        <v>397</v>
      </c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>
        <v>8536901009</v>
      </c>
      <c r="X40" s="692"/>
      <c r="Y40" s="692"/>
      <c r="Z40" s="692"/>
      <c r="AA40" s="689">
        <v>6</v>
      </c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 t="s">
        <v>396</v>
      </c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>
        <v>8538909900</v>
      </c>
      <c r="X41" s="692"/>
      <c r="Y41" s="692"/>
      <c r="Z41" s="692"/>
      <c r="AA41" s="689">
        <v>37</v>
      </c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810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7</v>
      </c>
      <c r="H45" s="665"/>
      <c r="I45" s="665"/>
      <c r="J45" s="677" t="s">
        <v>370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685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">
        <v>390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">
        <v>391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/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3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06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8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/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00">
        <f ca="1">IF('don''t look'!E106&lt;&gt;0,'don''t look'!E106,"")</f>
        <v>43626</v>
      </c>
      <c r="S69" s="800"/>
      <c r="T69" s="800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02"/>
      <c r="S70" s="802"/>
      <c r="T70" s="802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57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57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topLeftCell="A7" zoomScale="145" zoomScaleNormal="145" zoomScaleSheetLayoutView="145" workbookViewId="0">
      <selection activeCell="J46" sqref="J46:K47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579" t="s">
        <v>363</v>
      </c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3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106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826" t="s">
        <v>364</v>
      </c>
      <c r="D8" s="827"/>
      <c r="E8" s="827"/>
      <c r="F8" s="827"/>
      <c r="G8" s="827"/>
      <c r="H8" s="827"/>
      <c r="I8" s="827"/>
      <c r="J8" s="827"/>
      <c r="K8" s="827"/>
      <c r="L8" s="827"/>
      <c r="M8" s="827"/>
      <c r="N8" s="827"/>
      <c r="O8" s="827"/>
      <c r="P8" s="827"/>
      <c r="Q8" s="828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826" t="s">
        <v>365</v>
      </c>
      <c r="D9" s="827"/>
      <c r="E9" s="827"/>
      <c r="F9" s="827"/>
      <c r="G9" s="827"/>
      <c r="H9" s="827"/>
      <c r="I9" s="827"/>
      <c r="J9" s="827"/>
      <c r="K9" s="827"/>
      <c r="L9" s="827"/>
      <c r="M9" s="827"/>
      <c r="N9" s="827"/>
      <c r="O9" s="827"/>
      <c r="P9" s="827"/>
      <c r="Q9" s="828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826" t="str">
        <f>'don''t look'!F4</f>
        <v>From customs agency JSC INTRANS, LT</v>
      </c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8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826"/>
      <c r="D11" s="827"/>
      <c r="E11" s="827"/>
      <c r="F11" s="827"/>
      <c r="G11" s="827"/>
      <c r="H11" s="827"/>
      <c r="I11" s="827"/>
      <c r="J11" s="827"/>
      <c r="K11" s="827"/>
      <c r="L11" s="827"/>
      <c r="M11" s="827"/>
      <c r="N11" s="827"/>
      <c r="O11" s="827"/>
      <c r="P11" s="827"/>
      <c r="Q11" s="828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768" t="s">
        <v>366</v>
      </c>
      <c r="D14" s="769"/>
      <c r="E14" s="769"/>
      <c r="F14" s="769"/>
      <c r="G14" s="769"/>
      <c r="H14" s="769"/>
      <c r="I14" s="769"/>
      <c r="J14" s="769"/>
      <c r="K14" s="769"/>
      <c r="L14" s="769"/>
      <c r="M14" s="769"/>
      <c r="N14" s="769"/>
      <c r="O14" s="769"/>
      <c r="P14" s="769"/>
      <c r="Q14" s="769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768" t="s">
        <v>367</v>
      </c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768" t="s">
        <v>368</v>
      </c>
      <c r="D16" s="769"/>
      <c r="E16" s="769"/>
      <c r="F16" s="769"/>
      <c r="G16" s="769"/>
      <c r="H16" s="769"/>
      <c r="I16" s="769"/>
      <c r="J16" s="769"/>
      <c r="K16" s="769"/>
      <c r="L16" s="769"/>
      <c r="M16" s="769"/>
      <c r="N16" s="769"/>
      <c r="O16" s="769"/>
      <c r="P16" s="769"/>
      <c r="Q16" s="769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768" t="s">
        <v>181</v>
      </c>
      <c r="D17" s="769"/>
      <c r="E17" s="769"/>
      <c r="F17" s="769"/>
      <c r="G17" s="769"/>
      <c r="H17" s="769"/>
      <c r="I17" s="769"/>
      <c r="J17" s="769"/>
      <c r="K17" s="769"/>
      <c r="L17" s="769"/>
      <c r="M17" s="769"/>
      <c r="N17" s="769"/>
      <c r="O17" s="769"/>
      <c r="P17" s="769"/>
      <c r="Q17" s="769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768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29" t="s">
        <v>360</v>
      </c>
      <c r="H21" s="829"/>
      <c r="I21" s="829"/>
      <c r="J21" s="829"/>
      <c r="K21" s="829"/>
      <c r="L21" s="829"/>
      <c r="M21" s="829"/>
      <c r="N21" s="829"/>
      <c r="O21" s="829"/>
      <c r="P21" s="829"/>
      <c r="Q21" s="829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 t="s">
        <v>361</v>
      </c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IF('don''t look'!C18&lt;&gt;0,'don''t look'!C18,"")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822">
        <f ca="1">IF('don''t look'!C19&lt;&gt;0,'don''t look'!C19,"")</f>
        <v>43626</v>
      </c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 t="s">
        <v>362</v>
      </c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'don''t look'!B24</f>
        <v xml:space="preserve">TIR 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v>6</v>
      </c>
      <c r="F37" s="665"/>
      <c r="G37" s="810" t="s">
        <v>371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1" t="s">
        <v>372</v>
      </c>
      <c r="X37" s="692"/>
      <c r="Y37" s="692"/>
      <c r="Z37" s="692"/>
      <c r="AA37" s="689">
        <v>5654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/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/>
      <c r="X38" s="692"/>
      <c r="Y38" s="692"/>
      <c r="Z38" s="692"/>
      <c r="AA38" s="689"/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2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/>
      <c r="F42" s="665"/>
      <c r="G42" s="810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/>
      <c r="X42" s="692"/>
      <c r="Y42" s="692"/>
      <c r="Z42" s="692"/>
      <c r="AA42" s="689"/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810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810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6</v>
      </c>
      <c r="H45" s="665"/>
      <c r="I45" s="665"/>
      <c r="J45" s="677" t="s">
        <v>370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SUM(AA37:AC44)</f>
        <v>5654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703" t="s">
        <v>357</v>
      </c>
      <c r="D50" s="704"/>
      <c r="E50" s="704"/>
      <c r="F50" s="704"/>
      <c r="G50" s="704"/>
      <c r="H50" s="704"/>
      <c r="I50" s="704"/>
      <c r="J50" s="704"/>
      <c r="K50" s="704"/>
      <c r="L50" s="704"/>
      <c r="M50" s="704"/>
      <c r="N50" s="704"/>
      <c r="O50" s="704"/>
      <c r="P50" s="704"/>
      <c r="Q50" s="705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706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8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03" t="s">
        <v>358</v>
      </c>
      <c r="D52" s="704"/>
      <c r="E52" s="704"/>
      <c r="F52" s="704"/>
      <c r="G52" s="704"/>
      <c r="H52" s="704"/>
      <c r="I52" s="704"/>
      <c r="J52" s="704"/>
      <c r="K52" s="704"/>
      <c r="L52" s="704"/>
      <c r="M52" s="704"/>
      <c r="N52" s="704"/>
      <c r="O52" s="704"/>
      <c r="P52" s="704"/>
      <c r="Q52" s="705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06"/>
      <c r="D53" s="707"/>
      <c r="E53" s="707"/>
      <c r="F53" s="707"/>
      <c r="G53" s="707"/>
      <c r="H53" s="707"/>
      <c r="I53" s="707"/>
      <c r="J53" s="707"/>
      <c r="K53" s="707"/>
      <c r="L53" s="707"/>
      <c r="M53" s="707"/>
      <c r="N53" s="707"/>
      <c r="O53" s="707"/>
      <c r="P53" s="707"/>
      <c r="Q53" s="708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03" t="s">
        <v>359</v>
      </c>
      <c r="D54" s="704"/>
      <c r="E54" s="704"/>
      <c r="F54" s="704"/>
      <c r="G54" s="704"/>
      <c r="H54" s="704"/>
      <c r="I54" s="704"/>
      <c r="J54" s="704"/>
      <c r="K54" s="704"/>
      <c r="L54" s="704"/>
      <c r="M54" s="704"/>
      <c r="N54" s="704"/>
      <c r="O54" s="704"/>
      <c r="P54" s="704"/>
      <c r="Q54" s="705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06"/>
      <c r="D55" s="707"/>
      <c r="E55" s="707"/>
      <c r="F55" s="707"/>
      <c r="G55" s="707"/>
      <c r="H55" s="707"/>
      <c r="I55" s="707"/>
      <c r="J55" s="707"/>
      <c r="K55" s="707"/>
      <c r="L55" s="707"/>
      <c r="M55" s="707"/>
      <c r="N55" s="707"/>
      <c r="O55" s="707"/>
      <c r="P55" s="707"/>
      <c r="Q55" s="708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03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5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06"/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8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3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06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8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 t="s">
        <v>369</v>
      </c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/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IF('don''t look'!D106&lt;&gt;0,'don''t look'!D106,"")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800">
        <f ca="1">IF('don''t look'!E106&lt;&gt;0,'don''t look'!E106,"")</f>
        <v>43626</v>
      </c>
      <c r="S69" s="800"/>
      <c r="T69" s="800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802"/>
      <c r="S70" s="802"/>
      <c r="T70" s="802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57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57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817" t="str">
        <f>IF('don''t look'!B115&lt;&gt;0,'don''t look'!B115,"")</f>
        <v>B828XK98/AP814978</v>
      </c>
      <c r="D84" s="817"/>
      <c r="E84" s="817"/>
      <c r="F84" s="817"/>
      <c r="G84" s="817"/>
      <c r="H84" s="817"/>
      <c r="I84" s="817"/>
      <c r="J84" s="817"/>
      <c r="K84" s="81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2">
    <mergeCell ref="AG5:AG29"/>
    <mergeCell ref="AH5:AH34"/>
    <mergeCell ref="AB7:AE7"/>
    <mergeCell ref="C8:Q8"/>
    <mergeCell ref="Z8:AE11"/>
    <mergeCell ref="C14:Q14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C17:Q17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70"/>
  <sheetViews>
    <sheetView view="pageBreakPreview" topLeftCell="A19" zoomScale="130" zoomScaleNormal="130" zoomScaleSheetLayoutView="130" workbookViewId="0">
      <selection activeCell="U28" sqref="U28"/>
    </sheetView>
  </sheetViews>
  <sheetFormatPr defaultRowHeight="14.25"/>
  <cols>
    <col min="1" max="1" width="4.5703125" style="1" customWidth="1"/>
    <col min="2" max="4" width="5.140625" style="1" customWidth="1"/>
    <col min="5" max="5" width="3.42578125" style="1" customWidth="1"/>
    <col min="6" max="6" width="2.28515625" style="1" customWidth="1"/>
    <col min="7" max="7" width="5.140625" style="1" customWidth="1"/>
    <col min="8" max="8" width="6.140625" style="1" customWidth="1"/>
    <col min="9" max="9" width="3.28515625" style="1" customWidth="1"/>
    <col min="10" max="10" width="15.5703125" style="1" customWidth="1"/>
    <col min="11" max="11" width="4.42578125" style="1" customWidth="1"/>
    <col min="12" max="12" width="3" style="1" customWidth="1"/>
    <col min="13" max="13" width="4.85546875" style="1" customWidth="1"/>
    <col min="14" max="14" width="5.140625" style="1" customWidth="1"/>
    <col min="15" max="15" width="5.7109375" style="1" customWidth="1"/>
    <col min="16" max="16" width="2.28515625" style="1" customWidth="1"/>
    <col min="17" max="17" width="5.85546875" style="1" customWidth="1"/>
    <col min="18" max="18" width="6.85546875" style="1" hidden="1" customWidth="1"/>
    <col min="19" max="19" width="6.5703125" style="1" customWidth="1"/>
    <col min="20" max="16384" width="9.140625" style="1"/>
  </cols>
  <sheetData>
    <row r="1" spans="1:18" ht="27" customHeight="1">
      <c r="A1" s="908" t="s">
        <v>0</v>
      </c>
      <c r="B1" s="909"/>
      <c r="C1" s="909"/>
      <c r="D1" s="909"/>
      <c r="E1" s="909"/>
      <c r="F1" s="909"/>
      <c r="G1" s="909"/>
      <c r="H1" s="909"/>
      <c r="I1" s="909"/>
      <c r="J1" s="910"/>
      <c r="K1" s="58" t="s">
        <v>3</v>
      </c>
      <c r="L1" s="31" t="s">
        <v>1</v>
      </c>
      <c r="M1" s="30"/>
      <c r="N1" s="30"/>
      <c r="O1" s="898" t="s">
        <v>412</v>
      </c>
      <c r="P1" s="898"/>
      <c r="Q1" s="898"/>
      <c r="R1" s="899"/>
    </row>
    <row r="2" spans="1:18" ht="12" customHeight="1">
      <c r="A2" s="23" t="s">
        <v>2</v>
      </c>
      <c r="B2" s="10"/>
      <c r="C2" s="10"/>
      <c r="D2" s="10"/>
      <c r="E2" s="10"/>
      <c r="F2" s="10"/>
      <c r="G2" s="10"/>
      <c r="H2" s="10"/>
      <c r="I2" s="10"/>
      <c r="J2" s="11"/>
      <c r="K2" s="9" t="s">
        <v>4</v>
      </c>
      <c r="L2" s="10"/>
      <c r="M2" s="10"/>
      <c r="N2" s="10"/>
      <c r="O2" s="24"/>
      <c r="P2" s="24"/>
      <c r="Q2" s="24"/>
      <c r="R2" s="25"/>
    </row>
    <row r="3" spans="1:18" ht="18" customHeight="1">
      <c r="A3" s="12" t="s">
        <v>3</v>
      </c>
      <c r="B3" s="673" t="str">
        <f>IF('don''t look'!A2&lt;&gt;0,'don''t look'!A2,"")</f>
        <v>VILNIUS</v>
      </c>
      <c r="C3" s="673"/>
      <c r="D3" s="673"/>
      <c r="E3" s="13"/>
      <c r="F3" s="14" t="s">
        <v>6</v>
      </c>
      <c r="G3" s="673"/>
      <c r="H3" s="673"/>
      <c r="I3" s="673"/>
      <c r="J3" s="15"/>
      <c r="K3" s="16"/>
      <c r="L3" s="17"/>
      <c r="M3" s="17"/>
      <c r="N3" s="17"/>
      <c r="O3" s="27"/>
      <c r="P3" s="27"/>
      <c r="Q3" s="27"/>
      <c r="R3" s="26"/>
    </row>
    <row r="4" spans="1:18" ht="18" customHeight="1">
      <c r="A4" s="12" t="s">
        <v>5</v>
      </c>
      <c r="B4" s="814"/>
      <c r="C4" s="814"/>
      <c r="D4" s="814"/>
      <c r="E4" s="13"/>
      <c r="F4" s="18"/>
      <c r="G4" s="13"/>
      <c r="H4" s="13"/>
      <c r="I4" s="17"/>
      <c r="J4" s="15"/>
      <c r="K4" s="16"/>
      <c r="L4" s="17"/>
      <c r="M4" s="17"/>
      <c r="N4" s="17"/>
      <c r="O4" s="27"/>
      <c r="P4" s="27"/>
      <c r="Q4" s="27"/>
      <c r="R4" s="26"/>
    </row>
    <row r="5" spans="1:18" ht="3" customHeight="1">
      <c r="A5" s="16"/>
      <c r="B5" s="19"/>
      <c r="C5" s="13"/>
      <c r="D5" s="13"/>
      <c r="E5" s="13"/>
      <c r="F5" s="13"/>
      <c r="G5" s="13"/>
      <c r="H5" s="13"/>
      <c r="I5" s="17"/>
      <c r="J5" s="15"/>
      <c r="K5" s="20"/>
      <c r="L5" s="21"/>
      <c r="M5" s="21"/>
      <c r="N5" s="21"/>
      <c r="O5" s="28"/>
      <c r="P5" s="28"/>
      <c r="Q5" s="28"/>
      <c r="R5" s="29"/>
    </row>
    <row r="6" spans="1:18" ht="15" customHeight="1">
      <c r="A6" s="23" t="s">
        <v>7</v>
      </c>
      <c r="B6" s="10"/>
      <c r="C6" s="10"/>
      <c r="D6" s="10"/>
      <c r="E6" s="10"/>
      <c r="F6" s="10"/>
      <c r="G6" s="10"/>
      <c r="H6" s="10"/>
      <c r="I6" s="10"/>
      <c r="J6" s="11"/>
      <c r="K6" s="9" t="s">
        <v>8</v>
      </c>
      <c r="L6" s="10"/>
      <c r="M6" s="10"/>
      <c r="N6" s="10"/>
      <c r="O6" s="24"/>
      <c r="P6" s="24"/>
      <c r="Q6" s="24"/>
      <c r="R6" s="25"/>
    </row>
    <row r="7" spans="1:18" ht="12" customHeight="1">
      <c r="A7" s="847"/>
      <c r="B7" s="848"/>
      <c r="C7" s="848"/>
      <c r="D7" s="848"/>
      <c r="E7" s="848"/>
      <c r="F7" s="848"/>
      <c r="G7" s="848"/>
      <c r="H7" s="848"/>
      <c r="I7" s="848"/>
      <c r="J7" s="849"/>
      <c r="K7" s="847"/>
      <c r="L7" s="848"/>
      <c r="M7" s="848"/>
      <c r="N7" s="848"/>
      <c r="O7" s="848"/>
      <c r="P7" s="848"/>
      <c r="Q7" s="848"/>
      <c r="R7" s="849"/>
    </row>
    <row r="8" spans="1:18" ht="12" customHeight="1">
      <c r="A8" s="847"/>
      <c r="B8" s="848"/>
      <c r="C8" s="848"/>
      <c r="D8" s="848"/>
      <c r="E8" s="848"/>
      <c r="F8" s="848"/>
      <c r="G8" s="848"/>
      <c r="H8" s="848"/>
      <c r="I8" s="848"/>
      <c r="J8" s="849"/>
      <c r="K8" s="847"/>
      <c r="L8" s="848"/>
      <c r="M8" s="848"/>
      <c r="N8" s="848"/>
      <c r="O8" s="848"/>
      <c r="P8" s="848"/>
      <c r="Q8" s="848"/>
      <c r="R8" s="849"/>
    </row>
    <row r="9" spans="1:18" ht="12" customHeight="1">
      <c r="A9" s="847"/>
      <c r="B9" s="848"/>
      <c r="C9" s="848"/>
      <c r="D9" s="848"/>
      <c r="E9" s="848"/>
      <c r="F9" s="848"/>
      <c r="G9" s="848"/>
      <c r="H9" s="848"/>
      <c r="I9" s="848"/>
      <c r="J9" s="849"/>
      <c r="K9" s="847"/>
      <c r="L9" s="848"/>
      <c r="M9" s="848"/>
      <c r="N9" s="848"/>
      <c r="O9" s="848"/>
      <c r="P9" s="848"/>
      <c r="Q9" s="848"/>
      <c r="R9" s="849"/>
    </row>
    <row r="10" spans="1:18" ht="12" customHeight="1">
      <c r="A10" s="847"/>
      <c r="B10" s="848"/>
      <c r="C10" s="848"/>
      <c r="D10" s="848"/>
      <c r="E10" s="848"/>
      <c r="F10" s="848"/>
      <c r="G10" s="848"/>
      <c r="H10" s="848"/>
      <c r="I10" s="848"/>
      <c r="J10" s="849"/>
      <c r="K10" s="866"/>
      <c r="L10" s="673"/>
      <c r="M10" s="673"/>
      <c r="N10" s="673"/>
      <c r="O10" s="673"/>
      <c r="P10" s="673"/>
      <c r="Q10" s="673"/>
      <c r="R10" s="867"/>
    </row>
    <row r="11" spans="1:18" ht="12" customHeight="1">
      <c r="A11" s="847"/>
      <c r="B11" s="848"/>
      <c r="C11" s="848"/>
      <c r="D11" s="848"/>
      <c r="E11" s="848"/>
      <c r="F11" s="848"/>
      <c r="G11" s="848"/>
      <c r="H11" s="848"/>
      <c r="I11" s="848"/>
      <c r="J11" s="849"/>
      <c r="K11" s="9" t="s">
        <v>9</v>
      </c>
      <c r="L11" s="10"/>
      <c r="M11" s="10"/>
      <c r="N11" s="11"/>
      <c r="O11" s="23" t="s">
        <v>10</v>
      </c>
      <c r="P11" s="24"/>
      <c r="Q11" s="24"/>
      <c r="R11" s="25"/>
    </row>
    <row r="12" spans="1:18" ht="18" customHeight="1">
      <c r="A12" s="866"/>
      <c r="B12" s="673"/>
      <c r="C12" s="673"/>
      <c r="D12" s="673"/>
      <c r="E12" s="673"/>
      <c r="F12" s="673"/>
      <c r="G12" s="673"/>
      <c r="H12" s="673"/>
      <c r="I12" s="673"/>
      <c r="J12" s="867"/>
      <c r="K12" s="869" t="str">
        <f>IF('don''t look'!A3&lt;&gt;0,'don''t look'!A3,"")</f>
        <v>LITHUANIA</v>
      </c>
      <c r="L12" s="860"/>
      <c r="M12" s="860"/>
      <c r="N12" s="870"/>
      <c r="O12" s="869" t="str">
        <f>IF('don''t look'!A4&lt;&gt;0,'don''t look'!A4,"")</f>
        <v>BELARUS / RUSSIA</v>
      </c>
      <c r="P12" s="860"/>
      <c r="Q12" s="860"/>
      <c r="R12" s="870"/>
    </row>
    <row r="13" spans="1:18">
      <c r="A13" s="23" t="s">
        <v>11</v>
      </c>
      <c r="B13" s="10"/>
      <c r="C13" s="10"/>
      <c r="D13" s="10"/>
      <c r="E13" s="10"/>
      <c r="F13" s="10"/>
      <c r="G13" s="10"/>
      <c r="H13" s="10"/>
      <c r="I13" s="10"/>
      <c r="J13" s="11"/>
      <c r="K13" s="23" t="s">
        <v>13</v>
      </c>
      <c r="L13" s="10"/>
      <c r="M13" s="10"/>
      <c r="N13" s="10"/>
      <c r="O13" s="24"/>
      <c r="P13" s="24"/>
      <c r="Q13" s="24"/>
      <c r="R13" s="25"/>
    </row>
    <row r="14" spans="1:18" ht="7.5" customHeight="1">
      <c r="A14" s="868" t="str">
        <f>IF('don''t look'!B115&lt;&gt;0,'don''t look'!B115,"")</f>
        <v>B828XK98/AP814978</v>
      </c>
      <c r="B14" s="861"/>
      <c r="C14" s="861"/>
      <c r="D14" s="861"/>
      <c r="E14" s="861"/>
      <c r="F14" s="861"/>
      <c r="G14" s="861"/>
      <c r="H14" s="861"/>
      <c r="I14" s="861"/>
      <c r="J14" s="837"/>
      <c r="K14" s="844" t="str">
        <f>IF(TIR!I15&lt;&gt;0,TIR!I15,"")</f>
        <v/>
      </c>
      <c r="L14" s="845"/>
      <c r="M14" s="845"/>
      <c r="N14" s="845"/>
      <c r="O14" s="845"/>
      <c r="P14" s="845"/>
      <c r="Q14" s="845"/>
      <c r="R14" s="846"/>
    </row>
    <row r="15" spans="1:18" ht="7.5" customHeight="1">
      <c r="A15" s="868"/>
      <c r="B15" s="861"/>
      <c r="C15" s="861"/>
      <c r="D15" s="861"/>
      <c r="E15" s="861"/>
      <c r="F15" s="861"/>
      <c r="G15" s="861"/>
      <c r="H15" s="861"/>
      <c r="I15" s="861"/>
      <c r="J15" s="837"/>
      <c r="K15" s="844" t="str">
        <f>IF(TIR!I16&lt;&gt;0,TIR!I16,"")</f>
        <v>EX</v>
      </c>
      <c r="L15" s="845"/>
      <c r="M15" s="845"/>
      <c r="N15" s="845"/>
      <c r="O15" s="845"/>
      <c r="P15" s="845"/>
      <c r="Q15" s="845"/>
      <c r="R15" s="846"/>
    </row>
    <row r="16" spans="1:18" ht="7.5" customHeight="1">
      <c r="A16" s="868"/>
      <c r="B16" s="861"/>
      <c r="C16" s="861"/>
      <c r="D16" s="861"/>
      <c r="E16" s="861"/>
      <c r="F16" s="861"/>
      <c r="G16" s="861"/>
      <c r="H16" s="861"/>
      <c r="I16" s="861"/>
      <c r="J16" s="837"/>
      <c r="K16" s="844" t="str">
        <f>IF(TIR!I17&lt;&gt;0,TIR!I17,"")</f>
        <v>EX</v>
      </c>
      <c r="L16" s="845"/>
      <c r="M16" s="845"/>
      <c r="N16" s="845"/>
      <c r="O16" s="845"/>
      <c r="P16" s="845"/>
      <c r="Q16" s="845"/>
      <c r="R16" s="846"/>
    </row>
    <row r="17" spans="1:18" ht="7.5" customHeight="1">
      <c r="A17" s="868"/>
      <c r="B17" s="861"/>
      <c r="C17" s="861"/>
      <c r="D17" s="861"/>
      <c r="E17" s="861"/>
      <c r="F17" s="861"/>
      <c r="G17" s="861"/>
      <c r="H17" s="861"/>
      <c r="I17" s="861"/>
      <c r="J17" s="837"/>
      <c r="K17" s="844" t="str">
        <f>IF(TIR!I18&lt;&gt;0,TIR!I18,"")</f>
        <v>CMR 121, 122</v>
      </c>
      <c r="L17" s="845"/>
      <c r="M17" s="845"/>
      <c r="N17" s="845"/>
      <c r="O17" s="845"/>
      <c r="P17" s="845"/>
      <c r="Q17" s="845"/>
      <c r="R17" s="846"/>
    </row>
    <row r="18" spans="1:18" ht="7.5" customHeight="1">
      <c r="A18" s="869"/>
      <c r="B18" s="860"/>
      <c r="C18" s="860"/>
      <c r="D18" s="860"/>
      <c r="E18" s="860"/>
      <c r="F18" s="860"/>
      <c r="G18" s="860"/>
      <c r="H18" s="860"/>
      <c r="I18" s="860"/>
      <c r="J18" s="870"/>
      <c r="K18" s="844" t="str">
        <f>IF(TIR!I19&lt;&gt;0,TIR!I19,"")</f>
        <v/>
      </c>
      <c r="L18" s="845"/>
      <c r="M18" s="845"/>
      <c r="N18" s="845"/>
      <c r="O18" s="845"/>
      <c r="P18" s="845"/>
      <c r="Q18" s="845"/>
      <c r="R18" s="846"/>
    </row>
    <row r="19" spans="1:18" ht="16.5">
      <c r="A19" s="871" t="s">
        <v>12</v>
      </c>
      <c r="B19" s="872"/>
      <c r="C19" s="872"/>
      <c r="D19" s="872"/>
      <c r="E19" s="872"/>
      <c r="F19" s="872"/>
      <c r="G19" s="872"/>
      <c r="H19" s="872"/>
      <c r="I19" s="872"/>
      <c r="J19" s="873"/>
      <c r="K19" s="844" t="e">
        <f>IF(TIR!#REF!&lt;&gt;0,TIR!#REF!,"")</f>
        <v>#REF!</v>
      </c>
      <c r="L19" s="845"/>
      <c r="M19" s="845"/>
      <c r="N19" s="845"/>
      <c r="O19" s="845"/>
      <c r="P19" s="845"/>
      <c r="Q19" s="845"/>
      <c r="R19" s="846"/>
    </row>
    <row r="20" spans="1:18" ht="11.25" customHeight="1">
      <c r="A20" s="33" t="s">
        <v>14</v>
      </c>
      <c r="B20" s="882" t="s">
        <v>16</v>
      </c>
      <c r="C20" s="882"/>
      <c r="D20" s="882"/>
      <c r="E20" s="882"/>
      <c r="F20" s="34"/>
      <c r="G20" s="35" t="s">
        <v>15</v>
      </c>
      <c r="H20" s="10"/>
      <c r="I20" s="10"/>
      <c r="J20" s="10"/>
      <c r="K20" s="10"/>
      <c r="L20" s="10"/>
      <c r="M20" s="10"/>
      <c r="N20" s="11"/>
      <c r="O20" s="900" t="s">
        <v>18</v>
      </c>
      <c r="P20" s="901"/>
      <c r="Q20" s="904" t="s">
        <v>19</v>
      </c>
      <c r="R20" s="905"/>
    </row>
    <row r="21" spans="1:18" ht="8.25" customHeight="1">
      <c r="A21" s="16"/>
      <c r="B21" s="876"/>
      <c r="C21" s="876"/>
      <c r="D21" s="876"/>
      <c r="E21" s="876"/>
      <c r="F21" s="36"/>
      <c r="G21" s="16"/>
      <c r="H21" s="17"/>
      <c r="I21" s="17"/>
      <c r="J21" s="17"/>
      <c r="K21" s="17"/>
      <c r="L21" s="17"/>
      <c r="M21" s="17"/>
      <c r="N21" s="15"/>
      <c r="O21" s="902"/>
      <c r="P21" s="903"/>
      <c r="Q21" s="906"/>
      <c r="R21" s="907"/>
    </row>
    <row r="22" spans="1:18" ht="14.25" customHeight="1">
      <c r="A22" s="16"/>
      <c r="B22" s="876" t="s">
        <v>17</v>
      </c>
      <c r="C22" s="876"/>
      <c r="D22" s="876"/>
      <c r="E22" s="876"/>
      <c r="F22" s="36"/>
      <c r="G22" s="16"/>
      <c r="H22" s="17"/>
      <c r="I22" s="17"/>
      <c r="J22" s="17"/>
      <c r="K22" s="17"/>
      <c r="L22" s="17"/>
      <c r="M22" s="17"/>
      <c r="N22" s="15"/>
      <c r="O22" s="16"/>
      <c r="P22" s="17"/>
      <c r="Q22" s="906"/>
      <c r="R22" s="907"/>
    </row>
    <row r="23" spans="1:18">
      <c r="A23" s="16"/>
      <c r="B23" s="876"/>
      <c r="C23" s="876"/>
      <c r="D23" s="876"/>
      <c r="E23" s="876"/>
      <c r="F23" s="36"/>
      <c r="G23" s="16"/>
      <c r="H23" s="17"/>
      <c r="I23" s="17"/>
      <c r="J23" s="17"/>
      <c r="K23" s="17"/>
      <c r="L23" s="17"/>
      <c r="M23" s="17"/>
      <c r="N23" s="15"/>
      <c r="O23" s="16"/>
      <c r="P23" s="17"/>
      <c r="Q23" s="906"/>
      <c r="R23" s="907"/>
    </row>
    <row r="24" spans="1:18" ht="8.1" customHeight="1">
      <c r="A24" s="847"/>
      <c r="B24" s="848"/>
      <c r="C24" s="848"/>
      <c r="D24" s="848"/>
      <c r="E24" s="848"/>
      <c r="F24" s="849"/>
      <c r="G24" s="838" t="str">
        <f>IF(TIR!E26&lt;&gt;0,TIR!E26,"")</f>
        <v xml:space="preserve">EQUIPMENTS AND SPARE PARTS, FABRIC </v>
      </c>
      <c r="H24" s="839"/>
      <c r="I24" s="839"/>
      <c r="J24" s="839"/>
      <c r="K24" s="334">
        <f>IF(TIR!F26&lt;&gt;0,TIR!F26,"")</f>
        <v>68</v>
      </c>
      <c r="L24" s="335"/>
      <c r="M24" s="842" t="str">
        <f>IF(TIR!G26&lt;&gt;0,TIR!G26,"")</f>
        <v/>
      </c>
      <c r="N24" s="843"/>
      <c r="O24" s="840">
        <f>IF(TIR!H26&lt;&gt;0,TIR!H26,"")</f>
        <v>3599.3</v>
      </c>
      <c r="P24" s="841"/>
      <c r="Q24" s="836"/>
      <c r="R24" s="837"/>
    </row>
    <row r="25" spans="1:18" ht="8.1" customHeight="1">
      <c r="A25" s="847"/>
      <c r="B25" s="848"/>
      <c r="C25" s="848"/>
      <c r="D25" s="848"/>
      <c r="E25" s="848"/>
      <c r="F25" s="849"/>
      <c r="G25" s="838" t="str">
        <f>IF(TIR!E27&lt;&gt;0,TIR!E27,"")</f>
        <v/>
      </c>
      <c r="H25" s="839"/>
      <c r="I25" s="839"/>
      <c r="J25" s="839"/>
      <c r="K25" s="344" t="str">
        <f>IF(TIR!F27&lt;&gt;0,TIR!F27,"")</f>
        <v/>
      </c>
      <c r="L25" s="331"/>
      <c r="M25" s="842" t="str">
        <f>IF(TIR!G27&lt;&gt;0,TIR!G27,"")</f>
        <v/>
      </c>
      <c r="N25" s="843"/>
      <c r="O25" s="840">
        <f>IF(TIR!H27&lt;&gt;0,TIR!H27,"")</f>
        <v>162</v>
      </c>
      <c r="P25" s="841"/>
      <c r="Q25" s="836"/>
      <c r="R25" s="837"/>
    </row>
    <row r="26" spans="1:18" ht="8.1" customHeight="1">
      <c r="A26" s="847"/>
      <c r="B26" s="848"/>
      <c r="C26" s="848"/>
      <c r="D26" s="848"/>
      <c r="E26" s="848"/>
      <c r="F26" s="849"/>
      <c r="G26" s="838" t="str">
        <f>IF(TIR!E28&lt;&gt;0,TIR!E28,"")</f>
        <v/>
      </c>
      <c r="H26" s="839"/>
      <c r="I26" s="839"/>
      <c r="J26" s="839"/>
      <c r="K26" s="344" t="str">
        <f>IF(TIR!F28&lt;&gt;0,TIR!F28,"")</f>
        <v/>
      </c>
      <c r="L26" s="331"/>
      <c r="M26" s="842" t="str">
        <f>IF(TIR!G28&lt;&gt;0,TIR!G28,"")</f>
        <v/>
      </c>
      <c r="N26" s="843"/>
      <c r="O26" s="840">
        <f>IF(TIR!H28&lt;&gt;0,TIR!H28,"")</f>
        <v>2082</v>
      </c>
      <c r="P26" s="841"/>
      <c r="Q26" s="836"/>
      <c r="R26" s="837"/>
    </row>
    <row r="27" spans="1:18" ht="8.1" customHeight="1">
      <c r="A27" s="341"/>
      <c r="B27" s="342"/>
      <c r="C27" s="342"/>
      <c r="D27" s="342"/>
      <c r="E27" s="342"/>
      <c r="F27" s="343"/>
      <c r="G27" s="838" t="str">
        <f>IF(TIR!E29&lt;&gt;0,TIR!E29,"")</f>
        <v/>
      </c>
      <c r="H27" s="839"/>
      <c r="I27" s="839"/>
      <c r="J27" s="839"/>
      <c r="K27" s="344" t="str">
        <f>IF(TIR!F29&lt;&gt;0,TIR!F29,"")</f>
        <v/>
      </c>
      <c r="L27" s="331"/>
      <c r="M27" s="842" t="str">
        <f>IF(TIR!G29&lt;&gt;0,TIR!G29,"")</f>
        <v/>
      </c>
      <c r="N27" s="843"/>
      <c r="O27" s="840">
        <f>IF(TIR!H29&lt;&gt;0,TIR!H29,"")</f>
        <v>14</v>
      </c>
      <c r="P27" s="841"/>
      <c r="Q27" s="339"/>
      <c r="R27" s="340"/>
    </row>
    <row r="28" spans="1:18" ht="8.1" customHeight="1">
      <c r="A28" s="341"/>
      <c r="B28" s="342"/>
      <c r="C28" s="342"/>
      <c r="D28" s="342"/>
      <c r="E28" s="342"/>
      <c r="F28" s="343"/>
      <c r="G28" s="864" t="str">
        <f>TIR!E30</f>
        <v>EQUIPMENTS AND SPARE PARTS</v>
      </c>
      <c r="H28" s="865"/>
      <c r="I28" s="865"/>
      <c r="J28" s="865"/>
      <c r="K28" s="344">
        <f>TIR!F30</f>
        <v>13</v>
      </c>
      <c r="L28" s="331"/>
      <c r="M28" s="842">
        <f>TIR!G30</f>
        <v>0</v>
      </c>
      <c r="N28" s="843"/>
      <c r="O28" s="840">
        <f>TIR!H30</f>
        <v>1351.2</v>
      </c>
      <c r="P28" s="841"/>
      <c r="Q28" s="339"/>
      <c r="R28" s="340"/>
    </row>
    <row r="29" spans="1:18" ht="8.1" customHeight="1">
      <c r="A29" s="341"/>
      <c r="B29" s="342"/>
      <c r="C29" s="342"/>
      <c r="D29" s="342"/>
      <c r="E29" s="342"/>
      <c r="F29" s="343"/>
      <c r="G29" s="838">
        <f>TIR!E31</f>
        <v>0</v>
      </c>
      <c r="H29" s="839"/>
      <c r="I29" s="839"/>
      <c r="J29" s="839"/>
      <c r="K29" s="344" t="str">
        <f>IF(TIR!F33&lt;&gt;0,TIR!F33,"")</f>
        <v/>
      </c>
      <c r="L29" s="331"/>
      <c r="M29" s="842" t="str">
        <f>IF(TIR!G33&lt;&gt;0,TIR!G33,"")</f>
        <v/>
      </c>
      <c r="N29" s="843"/>
      <c r="O29" s="840" t="str">
        <f>IF(TIR!H33&lt;&gt;0,TIR!H33,"")</f>
        <v/>
      </c>
      <c r="P29" s="841"/>
      <c r="Q29" s="339"/>
      <c r="R29" s="340"/>
    </row>
    <row r="30" spans="1:18" ht="8.1" customHeight="1">
      <c r="A30" s="341"/>
      <c r="B30" s="342"/>
      <c r="C30" s="342"/>
      <c r="D30" s="342"/>
      <c r="E30" s="342"/>
      <c r="F30" s="343"/>
      <c r="G30" s="838">
        <f>TIR!E32</f>
        <v>0</v>
      </c>
      <c r="H30" s="839"/>
      <c r="I30" s="839"/>
      <c r="J30" s="839"/>
      <c r="K30" s="344"/>
      <c r="L30" s="331"/>
      <c r="M30" s="842">
        <f>TIR!G32</f>
        <v>0</v>
      </c>
      <c r="N30" s="843"/>
      <c r="O30" s="840">
        <f>TIR!H32</f>
        <v>0</v>
      </c>
      <c r="P30" s="841"/>
      <c r="Q30" s="339"/>
      <c r="R30" s="340"/>
    </row>
    <row r="31" spans="1:18" ht="8.1" customHeight="1">
      <c r="A31" s="341"/>
      <c r="B31" s="342"/>
      <c r="C31" s="342"/>
      <c r="D31" s="342"/>
      <c r="E31" s="342"/>
      <c r="F31" s="343"/>
      <c r="G31" s="838">
        <f>TIR!E33</f>
        <v>0</v>
      </c>
      <c r="H31" s="839"/>
      <c r="I31" s="839"/>
      <c r="J31" s="839"/>
      <c r="K31" s="344"/>
      <c r="L31" s="331"/>
      <c r="M31" s="842"/>
      <c r="N31" s="843"/>
      <c r="O31" s="840"/>
      <c r="P31" s="841"/>
      <c r="Q31" s="339"/>
      <c r="R31" s="340"/>
    </row>
    <row r="32" spans="1:18" ht="8.1" customHeight="1">
      <c r="A32" s="341"/>
      <c r="B32" s="342"/>
      <c r="C32" s="342"/>
      <c r="D32" s="342"/>
      <c r="E32" s="342"/>
      <c r="F32" s="343"/>
      <c r="G32" s="838"/>
      <c r="H32" s="839"/>
      <c r="I32" s="839"/>
      <c r="J32" s="839"/>
      <c r="K32" s="344"/>
      <c r="L32" s="331"/>
      <c r="M32" s="842"/>
      <c r="N32" s="843"/>
      <c r="O32" s="840"/>
      <c r="P32" s="841"/>
      <c r="Q32" s="339"/>
      <c r="R32" s="340"/>
    </row>
    <row r="33" spans="1:19" ht="8.1" customHeight="1">
      <c r="A33" s="341"/>
      <c r="B33" s="342"/>
      <c r="C33" s="342"/>
      <c r="D33" s="342"/>
      <c r="E33" s="342"/>
      <c r="F33" s="343"/>
      <c r="G33" s="838" t="str">
        <f>TIR!E34</f>
        <v>EQUIPMENTS AND SPARE PARTS</v>
      </c>
      <c r="H33" s="839"/>
      <c r="I33" s="839"/>
      <c r="J33" s="839"/>
      <c r="K33" s="344">
        <f>TIR!F34</f>
        <v>1</v>
      </c>
      <c r="L33" s="331"/>
      <c r="M33" s="842">
        <f>TIR!G34</f>
        <v>0</v>
      </c>
      <c r="N33" s="843"/>
      <c r="O33" s="840">
        <f>TIR!H34</f>
        <v>359</v>
      </c>
      <c r="P33" s="841"/>
      <c r="Q33" s="339"/>
      <c r="R33" s="340"/>
    </row>
    <row r="34" spans="1:19" ht="8.1" customHeight="1">
      <c r="A34" s="847"/>
      <c r="B34" s="848"/>
      <c r="C34" s="848"/>
      <c r="D34" s="848"/>
      <c r="E34" s="848"/>
      <c r="F34" s="849"/>
      <c r="G34" s="838"/>
      <c r="H34" s="839"/>
      <c r="I34" s="839"/>
      <c r="J34" s="839"/>
      <c r="K34" s="344"/>
      <c r="L34" s="331"/>
      <c r="M34" s="842">
        <f>TIR!G35</f>
        <v>0</v>
      </c>
      <c r="N34" s="843"/>
      <c r="O34" s="840">
        <f>TIR!H35</f>
        <v>0</v>
      </c>
      <c r="P34" s="841"/>
      <c r="Q34" s="836"/>
      <c r="R34" s="837"/>
    </row>
    <row r="35" spans="1:19" ht="8.1" customHeight="1">
      <c r="A35" s="847"/>
      <c r="B35" s="848"/>
      <c r="C35" s="848"/>
      <c r="D35" s="848"/>
      <c r="E35" s="848"/>
      <c r="F35" s="849"/>
      <c r="G35" s="838"/>
      <c r="H35" s="839"/>
      <c r="I35" s="839"/>
      <c r="J35" s="839"/>
      <c r="K35" s="344"/>
      <c r="L35" s="331"/>
      <c r="M35" s="842">
        <f>TIR!G36</f>
        <v>0</v>
      </c>
      <c r="N35" s="843"/>
      <c r="O35" s="840">
        <f>TIR!H36</f>
        <v>0</v>
      </c>
      <c r="P35" s="841"/>
      <c r="Q35" s="836"/>
      <c r="R35" s="837"/>
    </row>
    <row r="36" spans="1:19" ht="8.1" customHeight="1">
      <c r="A36" s="847"/>
      <c r="B36" s="848"/>
      <c r="C36" s="848"/>
      <c r="D36" s="848"/>
      <c r="E36" s="848"/>
      <c r="F36" s="849"/>
      <c r="G36" s="838"/>
      <c r="H36" s="839"/>
      <c r="I36" s="839"/>
      <c r="J36" s="839"/>
      <c r="K36" s="344"/>
      <c r="L36" s="331"/>
      <c r="M36" s="842">
        <f>TIR!G37</f>
        <v>0</v>
      </c>
      <c r="N36" s="843"/>
      <c r="O36" s="840">
        <f>TIR!H37</f>
        <v>0</v>
      </c>
      <c r="P36" s="841"/>
      <c r="Q36" s="836"/>
      <c r="R36" s="837"/>
    </row>
    <row r="37" spans="1:19" ht="8.1" customHeight="1">
      <c r="A37" s="847"/>
      <c r="B37" s="848"/>
      <c r="C37" s="848"/>
      <c r="D37" s="848"/>
      <c r="E37" s="848"/>
      <c r="F37" s="849"/>
      <c r="G37" s="838"/>
      <c r="H37" s="839"/>
      <c r="I37" s="839"/>
      <c r="J37" s="839"/>
      <c r="K37" s="344"/>
      <c r="L37" s="331"/>
      <c r="M37" s="842">
        <f>TIR!G38</f>
        <v>0</v>
      </c>
      <c r="N37" s="843"/>
      <c r="O37" s="840">
        <f>TIR!H38</f>
        <v>0</v>
      </c>
      <c r="P37" s="841"/>
      <c r="Q37" s="836"/>
      <c r="R37" s="837"/>
    </row>
    <row r="38" spans="1:19" ht="8.1" customHeight="1">
      <c r="A38" s="847"/>
      <c r="B38" s="848"/>
      <c r="C38" s="848"/>
      <c r="D38" s="848"/>
      <c r="E38" s="848"/>
      <c r="F38" s="849"/>
      <c r="G38" s="838"/>
      <c r="H38" s="839"/>
      <c r="I38" s="839"/>
      <c r="J38" s="839"/>
      <c r="K38" s="344"/>
      <c r="L38" s="331"/>
      <c r="M38" s="842"/>
      <c r="N38" s="843"/>
      <c r="O38" s="840"/>
      <c r="P38" s="841"/>
      <c r="Q38" s="836"/>
      <c r="R38" s="837"/>
    </row>
    <row r="39" spans="1:19" ht="8.1" customHeight="1">
      <c r="A39" s="847"/>
      <c r="B39" s="848"/>
      <c r="C39" s="848"/>
      <c r="D39" s="848"/>
      <c r="E39" s="848"/>
      <c r="F39" s="849"/>
      <c r="G39" s="838"/>
      <c r="H39" s="839"/>
      <c r="I39" s="839"/>
      <c r="J39" s="839"/>
      <c r="K39" s="344"/>
      <c r="M39" s="842"/>
      <c r="N39" s="843"/>
      <c r="O39" s="840"/>
      <c r="P39" s="841"/>
      <c r="Q39" s="836"/>
      <c r="R39" s="837"/>
    </row>
    <row r="40" spans="1:19" ht="8.1" customHeight="1">
      <c r="A40" s="847"/>
      <c r="B40" s="848"/>
      <c r="C40" s="848"/>
      <c r="D40" s="848"/>
      <c r="E40" s="848"/>
      <c r="F40" s="849"/>
      <c r="G40" s="838"/>
      <c r="H40" s="839"/>
      <c r="I40" s="839"/>
      <c r="J40" s="839"/>
      <c r="K40" s="344"/>
      <c r="L40" s="331"/>
      <c r="M40" s="842"/>
      <c r="N40" s="843"/>
      <c r="O40" s="840"/>
      <c r="P40" s="841"/>
      <c r="Q40" s="836"/>
      <c r="R40" s="837"/>
    </row>
    <row r="41" spans="1:19" ht="8.1" customHeight="1">
      <c r="A41" s="341"/>
      <c r="B41" s="342"/>
      <c r="C41" s="342"/>
      <c r="D41" s="342"/>
      <c r="E41" s="342"/>
      <c r="F41" s="343"/>
      <c r="G41" s="838"/>
      <c r="H41" s="839"/>
      <c r="I41" s="839"/>
      <c r="J41" s="839"/>
      <c r="K41" s="344"/>
      <c r="L41" s="331"/>
      <c r="M41" s="842"/>
      <c r="N41" s="843"/>
      <c r="O41" s="840"/>
      <c r="P41" s="841"/>
      <c r="Q41" s="339"/>
      <c r="R41" s="340"/>
    </row>
    <row r="42" spans="1:19" ht="8.1" customHeight="1">
      <c r="A42" s="847"/>
      <c r="B42" s="848"/>
      <c r="C42" s="848"/>
      <c r="D42" s="848"/>
      <c r="E42" s="848"/>
      <c r="F42" s="849"/>
      <c r="G42" s="838"/>
      <c r="H42" s="839"/>
      <c r="I42" s="839"/>
      <c r="J42" s="839"/>
      <c r="K42" s="344"/>
      <c r="L42" s="331"/>
      <c r="M42" s="842"/>
      <c r="N42" s="843"/>
      <c r="O42" s="840"/>
      <c r="P42" s="841"/>
      <c r="Q42" s="836"/>
      <c r="R42" s="837"/>
    </row>
    <row r="43" spans="1:19" ht="8.1" customHeight="1">
      <c r="A43" s="847"/>
      <c r="B43" s="848"/>
      <c r="C43" s="848"/>
      <c r="D43" s="848"/>
      <c r="E43" s="848"/>
      <c r="F43" s="849"/>
      <c r="G43" s="838" t="str">
        <f>IF(TIR!E41&lt;&gt;0,TIR!E41,"")</f>
        <v/>
      </c>
      <c r="H43" s="839"/>
      <c r="I43" s="839"/>
      <c r="J43" s="839"/>
      <c r="K43" s="344" t="str">
        <f>IF(TIR!F41&lt;&gt;0,TIR!F41,"")</f>
        <v/>
      </c>
      <c r="L43" s="331"/>
      <c r="M43" s="842" t="str">
        <f>IF(TIR!G41&lt;&gt;0,TIR!G41,"")</f>
        <v/>
      </c>
      <c r="N43" s="843"/>
      <c r="O43" s="840" t="str">
        <f>IF(TIR!H41&lt;&gt;0,TIR!H41,"")</f>
        <v/>
      </c>
      <c r="P43" s="841"/>
      <c r="Q43" s="836"/>
      <c r="R43" s="837"/>
    </row>
    <row r="44" spans="1:19" ht="8.1" customHeight="1">
      <c r="A44" s="847"/>
      <c r="B44" s="848"/>
      <c r="C44" s="848"/>
      <c r="D44" s="848"/>
      <c r="E44" s="848"/>
      <c r="F44" s="849"/>
      <c r="G44" s="838" t="str">
        <f>IF(TIR!E42&lt;&gt;0,TIR!E42,"")</f>
        <v/>
      </c>
      <c r="H44" s="839"/>
      <c r="I44" s="839"/>
      <c r="J44" s="839"/>
      <c r="K44" s="344" t="str">
        <f>IF(TIR!F42&lt;&gt;0,TIR!F42,"")</f>
        <v/>
      </c>
      <c r="L44" s="331"/>
      <c r="M44" s="842" t="str">
        <f>IF(TIR!G42&lt;&gt;0,TIR!G42,"")</f>
        <v/>
      </c>
      <c r="N44" s="843"/>
      <c r="O44" s="840" t="str">
        <f>IF(TIR!H42&lt;&gt;0,TIR!H42,"")</f>
        <v/>
      </c>
      <c r="P44" s="841"/>
      <c r="Q44" s="836"/>
      <c r="R44" s="837"/>
    </row>
    <row r="45" spans="1:19" ht="8.1" customHeight="1">
      <c r="A45" s="847"/>
      <c r="B45" s="848"/>
      <c r="C45" s="848"/>
      <c r="D45" s="848"/>
      <c r="E45" s="848"/>
      <c r="F45" s="849"/>
      <c r="G45" s="336"/>
      <c r="H45" s="337"/>
      <c r="I45" s="337"/>
      <c r="J45" s="332" t="s">
        <v>305</v>
      </c>
      <c r="K45" s="333">
        <f>SUM(K24:K36)</f>
        <v>82</v>
      </c>
      <c r="L45" s="330" t="str">
        <f>TIR!G43</f>
        <v>cll</v>
      </c>
      <c r="M45" s="842"/>
      <c r="N45" s="843"/>
      <c r="O45" s="896">
        <f>SUM(O24:P40)</f>
        <v>7567.5</v>
      </c>
      <c r="P45" s="897"/>
      <c r="Q45" s="836"/>
      <c r="R45" s="837"/>
    </row>
    <row r="46" spans="1:19">
      <c r="A46" s="847"/>
      <c r="B46" s="848"/>
      <c r="C46" s="848"/>
      <c r="D46" s="848"/>
      <c r="E46" s="848"/>
      <c r="F46" s="849"/>
      <c r="G46" s="327"/>
      <c r="H46" s="328"/>
      <c r="I46" s="328"/>
      <c r="O46" s="345"/>
      <c r="Q46" s="836"/>
      <c r="R46" s="837"/>
    </row>
    <row r="47" spans="1:19" ht="15" thickBot="1">
      <c r="A47" s="866"/>
      <c r="B47" s="673"/>
      <c r="C47" s="673"/>
      <c r="D47" s="673"/>
      <c r="E47" s="673"/>
      <c r="F47" s="867"/>
      <c r="G47" s="327"/>
      <c r="H47" s="328"/>
      <c r="I47" s="328"/>
      <c r="J47" s="328"/>
      <c r="K47" s="328"/>
      <c r="L47" s="328"/>
      <c r="M47" s="328"/>
      <c r="N47" s="329"/>
      <c r="O47" s="862"/>
      <c r="P47" s="863"/>
      <c r="Q47" s="836"/>
      <c r="R47" s="837"/>
      <c r="S47" s="2"/>
    </row>
    <row r="48" spans="1:19" ht="12" customHeight="1">
      <c r="A48" s="32" t="s">
        <v>20</v>
      </c>
      <c r="B48" s="882" t="s">
        <v>43</v>
      </c>
      <c r="C48" s="882"/>
      <c r="D48" s="882"/>
      <c r="E48" s="882"/>
      <c r="F48" s="882"/>
      <c r="G48" s="883"/>
      <c r="H48" s="123" t="s">
        <v>22</v>
      </c>
      <c r="I48" s="33" t="s">
        <v>24</v>
      </c>
      <c r="J48" s="885" t="s">
        <v>23</v>
      </c>
      <c r="K48" s="885"/>
      <c r="L48" s="885"/>
      <c r="M48" s="45" t="s">
        <v>32</v>
      </c>
      <c r="N48" s="46" t="s">
        <v>33</v>
      </c>
      <c r="O48" s="46"/>
      <c r="P48" s="46"/>
      <c r="Q48" s="17"/>
      <c r="R48" s="15"/>
    </row>
    <row r="49" spans="1:18" ht="4.5" customHeight="1">
      <c r="A49" s="16"/>
      <c r="B49" s="876"/>
      <c r="C49" s="876"/>
      <c r="D49" s="876"/>
      <c r="E49" s="876"/>
      <c r="F49" s="876"/>
      <c r="G49" s="884"/>
      <c r="H49" s="888">
        <f>K45</f>
        <v>82</v>
      </c>
      <c r="I49" s="16"/>
      <c r="J49" s="886"/>
      <c r="K49" s="886"/>
      <c r="L49" s="886"/>
      <c r="M49" s="37"/>
      <c r="N49" s="876" t="s">
        <v>42</v>
      </c>
      <c r="O49" s="876"/>
      <c r="P49" s="876"/>
      <c r="Q49" s="876"/>
      <c r="R49" s="15"/>
    </row>
    <row r="50" spans="1:18" ht="9" customHeight="1">
      <c r="A50" s="16"/>
      <c r="B50" s="17" t="s">
        <v>21</v>
      </c>
      <c r="C50" s="17"/>
      <c r="D50" s="17"/>
      <c r="E50" s="17"/>
      <c r="F50" s="17"/>
      <c r="G50" s="15"/>
      <c r="H50" s="889"/>
      <c r="I50" s="16"/>
      <c r="J50" s="886"/>
      <c r="K50" s="886"/>
      <c r="L50" s="886"/>
      <c r="M50" s="37"/>
      <c r="N50" s="876"/>
      <c r="O50" s="876"/>
      <c r="P50" s="876"/>
      <c r="Q50" s="876"/>
      <c r="R50" s="15"/>
    </row>
    <row r="51" spans="1:18">
      <c r="A51" s="35"/>
      <c r="B51" s="10" t="s">
        <v>29</v>
      </c>
      <c r="C51" s="10"/>
      <c r="D51" s="10"/>
      <c r="E51" s="10"/>
      <c r="F51" s="10"/>
      <c r="G51" s="11"/>
      <c r="H51" s="890">
        <f>TIR!D46</f>
        <v>7</v>
      </c>
      <c r="I51" s="48" t="s">
        <v>25</v>
      </c>
      <c r="J51" s="13" t="s">
        <v>26</v>
      </c>
      <c r="K51" s="17"/>
      <c r="L51" s="17"/>
      <c r="M51" s="37"/>
      <c r="N51" s="876"/>
      <c r="O51" s="876"/>
      <c r="P51" s="876"/>
      <c r="Q51" s="876"/>
      <c r="R51" s="15"/>
    </row>
    <row r="52" spans="1:18" ht="12" customHeight="1">
      <c r="A52" s="20"/>
      <c r="B52" s="887" t="str">
        <f>IF(TIR!A46&lt;&gt;0,TIR!A46,"")</f>
        <v>GOMEL PTO 14325</v>
      </c>
      <c r="C52" s="673"/>
      <c r="D52" s="673"/>
      <c r="E52" s="673"/>
      <c r="F52" s="673"/>
      <c r="G52" s="22"/>
      <c r="H52" s="891"/>
      <c r="I52" s="49" t="s">
        <v>27</v>
      </c>
      <c r="J52" s="876" t="s">
        <v>28</v>
      </c>
      <c r="K52" s="876"/>
      <c r="L52" s="876"/>
      <c r="M52" s="37"/>
      <c r="N52" s="861"/>
      <c r="O52" s="861"/>
      <c r="P52" s="861"/>
      <c r="Q52" s="17"/>
      <c r="R52" s="15"/>
    </row>
    <row r="53" spans="1:18">
      <c r="A53" s="35"/>
      <c r="B53" s="10" t="s">
        <v>30</v>
      </c>
      <c r="C53" s="10"/>
      <c r="D53" s="10"/>
      <c r="E53" s="10"/>
      <c r="F53" s="10"/>
      <c r="G53" s="11"/>
      <c r="H53" s="890">
        <f>TIR!D47</f>
        <v>5</v>
      </c>
      <c r="I53" s="16"/>
      <c r="J53" s="876"/>
      <c r="K53" s="876"/>
      <c r="L53" s="876"/>
      <c r="M53" s="37"/>
      <c r="N53" s="861"/>
      <c r="O53" s="861"/>
      <c r="P53" s="861"/>
      <c r="Q53" s="17"/>
      <c r="R53" s="15"/>
    </row>
    <row r="54" spans="1:18" ht="12" customHeight="1">
      <c r="A54" s="20"/>
      <c r="B54" s="673" t="str">
        <f>TIR!A47</f>
        <v>ELETS KOD 10109010</v>
      </c>
      <c r="C54" s="673"/>
      <c r="D54" s="673"/>
      <c r="E54" s="673"/>
      <c r="F54" s="673"/>
      <c r="G54" s="22"/>
      <c r="H54" s="891"/>
      <c r="I54" s="16"/>
      <c r="J54" s="893" t="str">
        <f>TIR!F47</f>
        <v>VILNIUS</v>
      </c>
      <c r="K54" s="860"/>
      <c r="L54" s="17"/>
      <c r="M54" s="37"/>
      <c r="N54" s="861"/>
      <c r="O54" s="861"/>
      <c r="P54" s="861"/>
      <c r="Q54" s="17"/>
      <c r="R54" s="15"/>
    </row>
    <row r="55" spans="1:18">
      <c r="A55" s="3"/>
      <c r="B55" s="10" t="s">
        <v>31</v>
      </c>
      <c r="C55" s="4"/>
      <c r="D55" s="4"/>
      <c r="E55" s="4"/>
      <c r="F55" s="4"/>
      <c r="G55" s="5"/>
      <c r="H55" s="890">
        <f>TIR!D48</f>
        <v>18</v>
      </c>
      <c r="I55" s="6"/>
      <c r="J55" s="892">
        <f ca="1">TIR!F48</f>
        <v>43626</v>
      </c>
      <c r="K55" s="816"/>
      <c r="L55" s="7"/>
      <c r="M55" s="47"/>
      <c r="N55" s="860"/>
      <c r="O55" s="860"/>
      <c r="P55" s="860"/>
      <c r="Q55" s="7"/>
      <c r="R55" s="8"/>
    </row>
    <row r="56" spans="1:18" ht="12" customHeight="1" thickBot="1">
      <c r="A56" s="6"/>
      <c r="B56" s="875" t="str">
        <f>TIR!A48</f>
        <v>MAGNITOGORSK 10510040</v>
      </c>
      <c r="C56" s="848"/>
      <c r="D56" s="848"/>
      <c r="E56" s="848"/>
      <c r="F56" s="848"/>
      <c r="G56" s="8"/>
      <c r="H56" s="891"/>
      <c r="I56" s="6"/>
      <c r="J56" s="7"/>
      <c r="K56" s="7"/>
      <c r="L56" s="7"/>
      <c r="M56" s="47"/>
      <c r="N56" s="7"/>
      <c r="O56" s="7"/>
      <c r="P56" s="7"/>
      <c r="Q56" s="7"/>
      <c r="R56" s="8"/>
    </row>
    <row r="57" spans="1:18" ht="9" customHeight="1">
      <c r="A57" s="41" t="s">
        <v>34</v>
      </c>
      <c r="B57" s="877" t="s">
        <v>44</v>
      </c>
      <c r="C57" s="877"/>
      <c r="D57" s="877"/>
      <c r="E57" s="877"/>
      <c r="F57" s="877"/>
      <c r="G57" s="877"/>
      <c r="H57" s="877"/>
      <c r="I57" s="877"/>
      <c r="J57" s="878"/>
      <c r="K57" s="54"/>
      <c r="L57" s="46"/>
      <c r="M57" s="46"/>
      <c r="N57" s="46"/>
      <c r="O57" s="46"/>
      <c r="P57" s="46"/>
      <c r="Q57" s="46"/>
      <c r="R57" s="55"/>
    </row>
    <row r="58" spans="1:18" ht="9" customHeight="1">
      <c r="A58" s="16"/>
      <c r="B58" s="876"/>
      <c r="C58" s="876"/>
      <c r="D58" s="876"/>
      <c r="E58" s="876"/>
      <c r="F58" s="876"/>
      <c r="G58" s="876"/>
      <c r="H58" s="876"/>
      <c r="I58" s="876"/>
      <c r="J58" s="879"/>
      <c r="K58" s="37"/>
      <c r="L58" s="17"/>
      <c r="M58" s="17"/>
      <c r="N58" s="17"/>
      <c r="O58" s="17"/>
      <c r="P58" s="17"/>
      <c r="Q58" s="17"/>
      <c r="R58" s="15"/>
    </row>
    <row r="59" spans="1:18" ht="9" customHeight="1">
      <c r="A59" s="20"/>
      <c r="B59" s="880"/>
      <c r="C59" s="880"/>
      <c r="D59" s="880"/>
      <c r="E59" s="880"/>
      <c r="F59" s="880"/>
      <c r="G59" s="880"/>
      <c r="H59" s="880"/>
      <c r="I59" s="880"/>
      <c r="J59" s="881"/>
      <c r="K59" s="37"/>
      <c r="L59" s="17"/>
      <c r="M59" s="17"/>
      <c r="N59" s="17"/>
      <c r="O59" s="17"/>
      <c r="P59" s="17"/>
      <c r="Q59" s="17"/>
      <c r="R59" s="15"/>
    </row>
    <row r="60" spans="1:18" ht="7.5" customHeight="1">
      <c r="A60" s="35"/>
      <c r="B60" s="882" t="s">
        <v>45</v>
      </c>
      <c r="C60" s="882"/>
      <c r="D60" s="882"/>
      <c r="E60" s="882"/>
      <c r="F60" s="883"/>
      <c r="G60" s="38" t="s">
        <v>35</v>
      </c>
      <c r="H60" s="10"/>
      <c r="I60" s="10"/>
      <c r="J60" s="42"/>
      <c r="K60" s="37"/>
      <c r="L60" s="17"/>
      <c r="M60" s="17"/>
      <c r="N60" s="17"/>
      <c r="O60" s="17"/>
      <c r="P60" s="17"/>
      <c r="Q60" s="17"/>
      <c r="R60" s="15"/>
    </row>
    <row r="61" spans="1:18" ht="8.25" customHeight="1">
      <c r="A61" s="16"/>
      <c r="B61" s="876"/>
      <c r="C61" s="876"/>
      <c r="D61" s="876"/>
      <c r="E61" s="876"/>
      <c r="F61" s="884"/>
      <c r="G61" s="847"/>
      <c r="H61" s="848"/>
      <c r="I61" s="848"/>
      <c r="J61" s="894"/>
      <c r="K61" s="37"/>
      <c r="L61" s="17"/>
      <c r="M61" s="17"/>
      <c r="N61" s="17"/>
      <c r="O61" s="17"/>
      <c r="P61" s="17"/>
      <c r="Q61" s="17"/>
      <c r="R61" s="15"/>
    </row>
    <row r="62" spans="1:18" ht="11.25" customHeight="1">
      <c r="A62" s="866"/>
      <c r="B62" s="673"/>
      <c r="C62" s="673"/>
      <c r="D62" s="673"/>
      <c r="E62" s="673"/>
      <c r="F62" s="867"/>
      <c r="G62" s="866"/>
      <c r="H62" s="673"/>
      <c r="I62" s="673"/>
      <c r="J62" s="895"/>
      <c r="K62" s="37"/>
      <c r="L62" s="17"/>
      <c r="M62" s="17"/>
      <c r="N62" s="17"/>
      <c r="O62" s="17"/>
      <c r="P62" s="17"/>
      <c r="Q62" s="17"/>
      <c r="R62" s="15"/>
    </row>
    <row r="63" spans="1:18">
      <c r="A63" s="32" t="s">
        <v>36</v>
      </c>
      <c r="B63" s="39" t="s">
        <v>37</v>
      </c>
      <c r="C63" s="10"/>
      <c r="D63" s="10"/>
      <c r="E63" s="10"/>
      <c r="F63" s="10"/>
      <c r="G63" s="10"/>
      <c r="H63" s="11"/>
      <c r="I63" s="40" t="s">
        <v>38</v>
      </c>
      <c r="J63" s="42"/>
      <c r="K63" s="37"/>
      <c r="L63" s="17"/>
      <c r="M63" s="17"/>
      <c r="N63" s="17"/>
      <c r="O63" s="17"/>
      <c r="P63" s="17"/>
      <c r="Q63" s="17"/>
      <c r="R63" s="15"/>
    </row>
    <row r="64" spans="1:18" ht="9" customHeight="1">
      <c r="A64" s="854"/>
      <c r="B64" s="855"/>
      <c r="C64" s="855"/>
      <c r="D64" s="855"/>
      <c r="E64" s="855"/>
      <c r="F64" s="855"/>
      <c r="G64" s="855"/>
      <c r="H64" s="859"/>
      <c r="I64" s="854"/>
      <c r="J64" s="858"/>
      <c r="K64" s="37"/>
      <c r="L64" s="17"/>
      <c r="M64" s="17"/>
      <c r="N64" s="17"/>
      <c r="O64" s="17"/>
      <c r="P64" s="17"/>
      <c r="Q64" s="17"/>
      <c r="R64" s="15"/>
    </row>
    <row r="65" spans="1:18">
      <c r="A65" s="32" t="s">
        <v>39</v>
      </c>
      <c r="B65" s="39" t="s">
        <v>40</v>
      </c>
      <c r="C65" s="10"/>
      <c r="D65" s="10"/>
      <c r="E65" s="10"/>
      <c r="F65" s="10"/>
      <c r="G65" s="10"/>
      <c r="H65" s="10"/>
      <c r="I65" s="10"/>
      <c r="J65" s="42"/>
      <c r="K65" s="37"/>
      <c r="L65" s="17"/>
      <c r="M65" s="17"/>
      <c r="N65" s="17"/>
      <c r="O65" s="17"/>
      <c r="P65" s="17"/>
      <c r="Q65" s="17"/>
      <c r="R65" s="15"/>
    </row>
    <row r="66" spans="1:18">
      <c r="A66" s="856"/>
      <c r="B66" s="857"/>
      <c r="C66" s="857"/>
      <c r="D66" s="857"/>
      <c r="E66" s="857"/>
      <c r="F66" s="857"/>
      <c r="G66" s="857"/>
      <c r="H66" s="17"/>
      <c r="I66" s="17"/>
      <c r="J66" s="43"/>
      <c r="K66" s="37"/>
      <c r="L66" s="17"/>
      <c r="M66" s="17"/>
      <c r="N66" s="17"/>
      <c r="O66" s="17"/>
      <c r="P66" s="17"/>
      <c r="Q66" s="17"/>
      <c r="R66" s="15"/>
    </row>
    <row r="67" spans="1:18">
      <c r="A67" s="854"/>
      <c r="B67" s="855"/>
      <c r="C67" s="855"/>
      <c r="D67" s="855"/>
      <c r="E67" s="855"/>
      <c r="F67" s="855"/>
      <c r="G67" s="855"/>
      <c r="H67" s="17"/>
      <c r="I67" s="17"/>
      <c r="J67" s="43"/>
      <c r="K67" s="37"/>
      <c r="L67" s="17"/>
      <c r="M67" s="17"/>
      <c r="N67" s="17"/>
      <c r="O67" s="17"/>
      <c r="P67" s="17"/>
      <c r="Q67" s="17"/>
      <c r="R67" s="15"/>
    </row>
    <row r="68" spans="1:18" ht="16.5" customHeight="1">
      <c r="A68" s="50" t="s">
        <v>41</v>
      </c>
      <c r="B68" s="874" t="s">
        <v>46</v>
      </c>
      <c r="C68" s="874"/>
      <c r="D68" s="874"/>
      <c r="E68" s="874"/>
      <c r="F68" s="874"/>
      <c r="G68" s="874"/>
      <c r="H68" s="7"/>
      <c r="I68" s="7"/>
      <c r="J68" s="51"/>
      <c r="K68" s="47"/>
      <c r="L68" s="7"/>
      <c r="M68" s="7"/>
      <c r="N68" s="7"/>
      <c r="O68" s="7"/>
      <c r="P68" s="7"/>
      <c r="Q68" s="7"/>
      <c r="R68" s="8"/>
    </row>
    <row r="69" spans="1:18" ht="15" customHeight="1">
      <c r="A69" s="850"/>
      <c r="B69" s="851"/>
      <c r="C69" s="851"/>
      <c r="D69" s="851"/>
      <c r="E69" s="851"/>
      <c r="F69" s="851"/>
      <c r="G69" s="851"/>
      <c r="H69" s="7"/>
      <c r="I69" s="7"/>
      <c r="J69" s="51"/>
      <c r="K69" s="47"/>
      <c r="L69" s="7"/>
      <c r="M69" s="7"/>
      <c r="N69" s="7"/>
      <c r="O69" s="7"/>
      <c r="P69" s="7"/>
      <c r="Q69" s="7"/>
      <c r="R69" s="8"/>
    </row>
    <row r="70" spans="1:18" ht="9" customHeight="1" thickBot="1">
      <c r="A70" s="852"/>
      <c r="B70" s="853"/>
      <c r="C70" s="853"/>
      <c r="D70" s="853"/>
      <c r="E70" s="853"/>
      <c r="F70" s="853"/>
      <c r="G70" s="853"/>
      <c r="H70" s="52"/>
      <c r="I70" s="52"/>
      <c r="J70" s="53"/>
      <c r="K70" s="56"/>
      <c r="L70" s="52"/>
      <c r="M70" s="52"/>
      <c r="N70" s="52"/>
      <c r="O70" s="52"/>
      <c r="P70" s="52"/>
      <c r="Q70" s="52"/>
      <c r="R70" s="57"/>
    </row>
  </sheetData>
  <mergeCells count="155">
    <mergeCell ref="M44:N44"/>
    <mergeCell ref="M42:N42"/>
    <mergeCell ref="M40:N40"/>
    <mergeCell ref="M45:N45"/>
    <mergeCell ref="M38:N38"/>
    <mergeCell ref="M37:N37"/>
    <mergeCell ref="M36:N36"/>
    <mergeCell ref="M35:N35"/>
    <mergeCell ref="M34:N34"/>
    <mergeCell ref="M43:N43"/>
    <mergeCell ref="M39:N39"/>
    <mergeCell ref="O1:R1"/>
    <mergeCell ref="B20:E21"/>
    <mergeCell ref="B22:E23"/>
    <mergeCell ref="O20:P21"/>
    <mergeCell ref="Q20:R23"/>
    <mergeCell ref="A1:J1"/>
    <mergeCell ref="K12:N12"/>
    <mergeCell ref="O12:R12"/>
    <mergeCell ref="B3:D3"/>
    <mergeCell ref="G3:I3"/>
    <mergeCell ref="B4:D4"/>
    <mergeCell ref="K10:R10"/>
    <mergeCell ref="K9:R9"/>
    <mergeCell ref="K8:R8"/>
    <mergeCell ref="K7:R7"/>
    <mergeCell ref="K19:R19"/>
    <mergeCell ref="K18:R18"/>
    <mergeCell ref="K14:R14"/>
    <mergeCell ref="A12:J12"/>
    <mergeCell ref="A11:J11"/>
    <mergeCell ref="A10:J10"/>
    <mergeCell ref="A9:J9"/>
    <mergeCell ref="A8:J8"/>
    <mergeCell ref="K15:R15"/>
    <mergeCell ref="A40:F40"/>
    <mergeCell ref="B68:G68"/>
    <mergeCell ref="B54:F54"/>
    <mergeCell ref="B56:F56"/>
    <mergeCell ref="N49:Q51"/>
    <mergeCell ref="B57:J58"/>
    <mergeCell ref="B59:J59"/>
    <mergeCell ref="B48:G49"/>
    <mergeCell ref="J48:L50"/>
    <mergeCell ref="J52:L53"/>
    <mergeCell ref="B52:F52"/>
    <mergeCell ref="H49:H50"/>
    <mergeCell ref="H51:H52"/>
    <mergeCell ref="H53:H54"/>
    <mergeCell ref="H55:H56"/>
    <mergeCell ref="J55:K55"/>
    <mergeCell ref="B60:F61"/>
    <mergeCell ref="J54:K54"/>
    <mergeCell ref="G61:J62"/>
    <mergeCell ref="A62:F62"/>
    <mergeCell ref="O44:P44"/>
    <mergeCell ref="O42:P42"/>
    <mergeCell ref="O40:P40"/>
    <mergeCell ref="O45:P45"/>
    <mergeCell ref="A47:F47"/>
    <mergeCell ref="A46:F46"/>
    <mergeCell ref="A45:F45"/>
    <mergeCell ref="A44:F44"/>
    <mergeCell ref="A43:F43"/>
    <mergeCell ref="A7:J7"/>
    <mergeCell ref="A14:J18"/>
    <mergeCell ref="G43:J43"/>
    <mergeCell ref="G44:J44"/>
    <mergeCell ref="G42:J42"/>
    <mergeCell ref="G40:J40"/>
    <mergeCell ref="G38:J38"/>
    <mergeCell ref="G37:J37"/>
    <mergeCell ref="G36:J36"/>
    <mergeCell ref="G35:J35"/>
    <mergeCell ref="G34:J34"/>
    <mergeCell ref="G26:J26"/>
    <mergeCell ref="G25:J25"/>
    <mergeCell ref="G24:J24"/>
    <mergeCell ref="A24:F24"/>
    <mergeCell ref="A25:F25"/>
    <mergeCell ref="A42:F42"/>
    <mergeCell ref="A19:J19"/>
    <mergeCell ref="A38:F38"/>
    <mergeCell ref="A37:F37"/>
    <mergeCell ref="M25:N25"/>
    <mergeCell ref="M28:N28"/>
    <mergeCell ref="M29:N29"/>
    <mergeCell ref="M30:N30"/>
    <mergeCell ref="M31:N31"/>
    <mergeCell ref="M32:N32"/>
    <mergeCell ref="M33:N33"/>
    <mergeCell ref="A36:F36"/>
    <mergeCell ref="A35:F35"/>
    <mergeCell ref="A34:F34"/>
    <mergeCell ref="A26:F26"/>
    <mergeCell ref="G27:J27"/>
    <mergeCell ref="G28:J28"/>
    <mergeCell ref="M26:N26"/>
    <mergeCell ref="A39:F39"/>
    <mergeCell ref="O37:P37"/>
    <mergeCell ref="A69:G70"/>
    <mergeCell ref="A67:G67"/>
    <mergeCell ref="A66:G66"/>
    <mergeCell ref="I64:J64"/>
    <mergeCell ref="A64:H64"/>
    <mergeCell ref="Q24:R24"/>
    <mergeCell ref="N55:P55"/>
    <mergeCell ref="N54:P54"/>
    <mergeCell ref="N53:P53"/>
    <mergeCell ref="N52:P52"/>
    <mergeCell ref="O24:P24"/>
    <mergeCell ref="Q47:R47"/>
    <mergeCell ref="Q46:R46"/>
    <mergeCell ref="Q45:R45"/>
    <mergeCell ref="Q44:R44"/>
    <mergeCell ref="Q43:R43"/>
    <mergeCell ref="Q42:R42"/>
    <mergeCell ref="Q40:R40"/>
    <mergeCell ref="Q39:R39"/>
    <mergeCell ref="Q38:R38"/>
    <mergeCell ref="Q37:R37"/>
    <mergeCell ref="O47:P47"/>
    <mergeCell ref="K16:R16"/>
    <mergeCell ref="K17:R17"/>
    <mergeCell ref="O28:P28"/>
    <mergeCell ref="O29:P29"/>
    <mergeCell ref="O30:P30"/>
    <mergeCell ref="Q26:R26"/>
    <mergeCell ref="M27:N27"/>
    <mergeCell ref="O26:P26"/>
    <mergeCell ref="O25:P25"/>
    <mergeCell ref="O27:P27"/>
    <mergeCell ref="M24:N24"/>
    <mergeCell ref="Q25:R25"/>
    <mergeCell ref="O43:P43"/>
    <mergeCell ref="O39:P39"/>
    <mergeCell ref="G41:J41"/>
    <mergeCell ref="M41:N41"/>
    <mergeCell ref="O41:P41"/>
    <mergeCell ref="O31:P31"/>
    <mergeCell ref="O32:P32"/>
    <mergeCell ref="O33:P33"/>
    <mergeCell ref="O36:P36"/>
    <mergeCell ref="Q36:R36"/>
    <mergeCell ref="Q35:R35"/>
    <mergeCell ref="Q34:R34"/>
    <mergeCell ref="G29:J29"/>
    <mergeCell ref="G30:J30"/>
    <mergeCell ref="G31:J31"/>
    <mergeCell ref="G32:J32"/>
    <mergeCell ref="G33:J33"/>
    <mergeCell ref="G39:J39"/>
    <mergeCell ref="O35:P35"/>
    <mergeCell ref="O34:P34"/>
    <mergeCell ref="O38:P38"/>
  </mergeCells>
  <pageMargins left="0.45" right="0.45" top="0.5" bottom="0.5" header="0.3" footer="0.3"/>
  <pageSetup paperSize="9" scale="99" orientation="portrait" verticalDpi="18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14"/>
  <sheetViews>
    <sheetView workbookViewId="0">
      <selection activeCell="D15" sqref="D15"/>
    </sheetView>
  </sheetViews>
  <sheetFormatPr defaultRowHeight="15"/>
  <sheetData>
    <row r="4" spans="4:4">
      <c r="D4">
        <v>89</v>
      </c>
    </row>
    <row r="5" spans="4:4">
      <c r="D5">
        <v>16.899999999999999</v>
      </c>
    </row>
    <row r="6" spans="4:4">
      <c r="D6">
        <v>205</v>
      </c>
    </row>
    <row r="7" spans="4:4">
      <c r="D7">
        <v>122.2</v>
      </c>
    </row>
    <row r="8" spans="4:4">
      <c r="D8">
        <v>215.5</v>
      </c>
    </row>
    <row r="9" spans="4:4">
      <c r="D9">
        <v>307</v>
      </c>
    </row>
    <row r="10" spans="4:4">
      <c r="D10">
        <v>67.8</v>
      </c>
    </row>
    <row r="11" spans="4:4">
      <c r="D11">
        <v>14</v>
      </c>
    </row>
    <row r="12" spans="4:4">
      <c r="D12">
        <v>36</v>
      </c>
    </row>
    <row r="13" spans="4:4">
      <c r="D13">
        <v>163</v>
      </c>
    </row>
    <row r="14" spans="4:4">
      <c r="D14">
        <f>SUM(D4:D13)</f>
        <v>1236.3999999999999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3"/>
  <sheetViews>
    <sheetView zoomScale="85" zoomScaleNormal="85" workbookViewId="0">
      <selection activeCell="I35" sqref="I35:I45"/>
    </sheetView>
  </sheetViews>
  <sheetFormatPr defaultColWidth="10.28515625" defaultRowHeight="13.35" customHeight="1"/>
  <cols>
    <col min="1" max="1" width="20.140625" style="126" customWidth="1"/>
    <col min="2" max="2" width="21.85546875" style="126" customWidth="1"/>
    <col min="3" max="3" width="22" style="126" customWidth="1"/>
    <col min="4" max="4" width="29.85546875" style="126" customWidth="1"/>
    <col min="5" max="5" width="24" style="126" customWidth="1"/>
    <col min="6" max="6" width="22.5703125" style="126" customWidth="1"/>
    <col min="7" max="7" width="23.28515625" style="126" customWidth="1"/>
    <col min="8" max="8" width="27.28515625" style="126" customWidth="1"/>
    <col min="9" max="9" width="18.28515625" style="126" customWidth="1"/>
    <col min="10" max="10" width="16.140625" style="126" bestFit="1" customWidth="1"/>
    <col min="11" max="12" width="10.28515625" style="126"/>
    <col min="13" max="13" width="11" style="126" bestFit="1" customWidth="1"/>
    <col min="14" max="14" width="10.28515625" style="126"/>
    <col min="15" max="15" width="59.42578125" style="126" bestFit="1" customWidth="1"/>
    <col min="16" max="16" width="48.42578125" style="126" bestFit="1" customWidth="1"/>
    <col min="17" max="17" width="33" style="126" bestFit="1" customWidth="1"/>
    <col min="18" max="18" width="37.140625" style="126" bestFit="1" customWidth="1"/>
    <col min="19" max="256" width="10.28515625" style="126"/>
    <col min="257" max="257" width="16.7109375" style="126" customWidth="1"/>
    <col min="258" max="258" width="21.85546875" style="126" customWidth="1"/>
    <col min="259" max="259" width="22" style="126" customWidth="1"/>
    <col min="260" max="260" width="29.85546875" style="126" customWidth="1"/>
    <col min="261" max="261" width="24" style="126" customWidth="1"/>
    <col min="262" max="262" width="22.5703125" style="126" customWidth="1"/>
    <col min="263" max="263" width="23.28515625" style="126" customWidth="1"/>
    <col min="264" max="264" width="27.28515625" style="126" customWidth="1"/>
    <col min="265" max="265" width="18.28515625" style="126" customWidth="1"/>
    <col min="266" max="266" width="16.140625" style="126" bestFit="1" customWidth="1"/>
    <col min="267" max="268" width="10.28515625" style="126"/>
    <col min="269" max="269" width="11" style="126" bestFit="1" customWidth="1"/>
    <col min="270" max="270" width="10.28515625" style="126"/>
    <col min="271" max="271" width="59.42578125" style="126" bestFit="1" customWidth="1"/>
    <col min="272" max="272" width="48.42578125" style="126" bestFit="1" customWidth="1"/>
    <col min="273" max="273" width="33" style="126" bestFit="1" customWidth="1"/>
    <col min="274" max="274" width="37.140625" style="126" bestFit="1" customWidth="1"/>
    <col min="275" max="512" width="10.28515625" style="126"/>
    <col min="513" max="513" width="16.7109375" style="126" customWidth="1"/>
    <col min="514" max="514" width="21.85546875" style="126" customWidth="1"/>
    <col min="515" max="515" width="22" style="126" customWidth="1"/>
    <col min="516" max="516" width="29.85546875" style="126" customWidth="1"/>
    <col min="517" max="517" width="24" style="126" customWidth="1"/>
    <col min="518" max="518" width="22.5703125" style="126" customWidth="1"/>
    <col min="519" max="519" width="23.28515625" style="126" customWidth="1"/>
    <col min="520" max="520" width="27.28515625" style="126" customWidth="1"/>
    <col min="521" max="521" width="18.28515625" style="126" customWidth="1"/>
    <col min="522" max="522" width="16.140625" style="126" bestFit="1" customWidth="1"/>
    <col min="523" max="524" width="10.28515625" style="126"/>
    <col min="525" max="525" width="11" style="126" bestFit="1" customWidth="1"/>
    <col min="526" max="526" width="10.28515625" style="126"/>
    <col min="527" max="527" width="59.42578125" style="126" bestFit="1" customWidth="1"/>
    <col min="528" max="528" width="48.42578125" style="126" bestFit="1" customWidth="1"/>
    <col min="529" max="529" width="33" style="126" bestFit="1" customWidth="1"/>
    <col min="530" max="530" width="37.140625" style="126" bestFit="1" customWidth="1"/>
    <col min="531" max="768" width="10.28515625" style="126"/>
    <col min="769" max="769" width="16.7109375" style="126" customWidth="1"/>
    <col min="770" max="770" width="21.85546875" style="126" customWidth="1"/>
    <col min="771" max="771" width="22" style="126" customWidth="1"/>
    <col min="772" max="772" width="29.85546875" style="126" customWidth="1"/>
    <col min="773" max="773" width="24" style="126" customWidth="1"/>
    <col min="774" max="774" width="22.5703125" style="126" customWidth="1"/>
    <col min="775" max="775" width="23.28515625" style="126" customWidth="1"/>
    <col min="776" max="776" width="27.28515625" style="126" customWidth="1"/>
    <col min="777" max="777" width="18.28515625" style="126" customWidth="1"/>
    <col min="778" max="778" width="16.140625" style="126" bestFit="1" customWidth="1"/>
    <col min="779" max="780" width="10.28515625" style="126"/>
    <col min="781" max="781" width="11" style="126" bestFit="1" customWidth="1"/>
    <col min="782" max="782" width="10.28515625" style="126"/>
    <col min="783" max="783" width="59.42578125" style="126" bestFit="1" customWidth="1"/>
    <col min="784" max="784" width="48.42578125" style="126" bestFit="1" customWidth="1"/>
    <col min="785" max="785" width="33" style="126" bestFit="1" customWidth="1"/>
    <col min="786" max="786" width="37.140625" style="126" bestFit="1" customWidth="1"/>
    <col min="787" max="1024" width="10.28515625" style="126"/>
    <col min="1025" max="1025" width="16.7109375" style="126" customWidth="1"/>
    <col min="1026" max="1026" width="21.85546875" style="126" customWidth="1"/>
    <col min="1027" max="1027" width="22" style="126" customWidth="1"/>
    <col min="1028" max="1028" width="29.85546875" style="126" customWidth="1"/>
    <col min="1029" max="1029" width="24" style="126" customWidth="1"/>
    <col min="1030" max="1030" width="22.5703125" style="126" customWidth="1"/>
    <col min="1031" max="1031" width="23.28515625" style="126" customWidth="1"/>
    <col min="1032" max="1032" width="27.28515625" style="126" customWidth="1"/>
    <col min="1033" max="1033" width="18.28515625" style="126" customWidth="1"/>
    <col min="1034" max="1034" width="16.140625" style="126" bestFit="1" customWidth="1"/>
    <col min="1035" max="1036" width="10.28515625" style="126"/>
    <col min="1037" max="1037" width="11" style="126" bestFit="1" customWidth="1"/>
    <col min="1038" max="1038" width="10.28515625" style="126"/>
    <col min="1039" max="1039" width="59.42578125" style="126" bestFit="1" customWidth="1"/>
    <col min="1040" max="1040" width="48.42578125" style="126" bestFit="1" customWidth="1"/>
    <col min="1041" max="1041" width="33" style="126" bestFit="1" customWidth="1"/>
    <col min="1042" max="1042" width="37.140625" style="126" bestFit="1" customWidth="1"/>
    <col min="1043" max="1280" width="10.28515625" style="126"/>
    <col min="1281" max="1281" width="16.7109375" style="126" customWidth="1"/>
    <col min="1282" max="1282" width="21.85546875" style="126" customWidth="1"/>
    <col min="1283" max="1283" width="22" style="126" customWidth="1"/>
    <col min="1284" max="1284" width="29.85546875" style="126" customWidth="1"/>
    <col min="1285" max="1285" width="24" style="126" customWidth="1"/>
    <col min="1286" max="1286" width="22.5703125" style="126" customWidth="1"/>
    <col min="1287" max="1287" width="23.28515625" style="126" customWidth="1"/>
    <col min="1288" max="1288" width="27.28515625" style="126" customWidth="1"/>
    <col min="1289" max="1289" width="18.28515625" style="126" customWidth="1"/>
    <col min="1290" max="1290" width="16.140625" style="126" bestFit="1" customWidth="1"/>
    <col min="1291" max="1292" width="10.28515625" style="126"/>
    <col min="1293" max="1293" width="11" style="126" bestFit="1" customWidth="1"/>
    <col min="1294" max="1294" width="10.28515625" style="126"/>
    <col min="1295" max="1295" width="59.42578125" style="126" bestFit="1" customWidth="1"/>
    <col min="1296" max="1296" width="48.42578125" style="126" bestFit="1" customWidth="1"/>
    <col min="1297" max="1297" width="33" style="126" bestFit="1" customWidth="1"/>
    <col min="1298" max="1298" width="37.140625" style="126" bestFit="1" customWidth="1"/>
    <col min="1299" max="1536" width="10.28515625" style="126"/>
    <col min="1537" max="1537" width="16.7109375" style="126" customWidth="1"/>
    <col min="1538" max="1538" width="21.85546875" style="126" customWidth="1"/>
    <col min="1539" max="1539" width="22" style="126" customWidth="1"/>
    <col min="1540" max="1540" width="29.85546875" style="126" customWidth="1"/>
    <col min="1541" max="1541" width="24" style="126" customWidth="1"/>
    <col min="1542" max="1542" width="22.5703125" style="126" customWidth="1"/>
    <col min="1543" max="1543" width="23.28515625" style="126" customWidth="1"/>
    <col min="1544" max="1544" width="27.28515625" style="126" customWidth="1"/>
    <col min="1545" max="1545" width="18.28515625" style="126" customWidth="1"/>
    <col min="1546" max="1546" width="16.140625" style="126" bestFit="1" customWidth="1"/>
    <col min="1547" max="1548" width="10.28515625" style="126"/>
    <col min="1549" max="1549" width="11" style="126" bestFit="1" customWidth="1"/>
    <col min="1550" max="1550" width="10.28515625" style="126"/>
    <col min="1551" max="1551" width="59.42578125" style="126" bestFit="1" customWidth="1"/>
    <col min="1552" max="1552" width="48.42578125" style="126" bestFit="1" customWidth="1"/>
    <col min="1553" max="1553" width="33" style="126" bestFit="1" customWidth="1"/>
    <col min="1554" max="1554" width="37.140625" style="126" bestFit="1" customWidth="1"/>
    <col min="1555" max="1792" width="10.28515625" style="126"/>
    <col min="1793" max="1793" width="16.7109375" style="126" customWidth="1"/>
    <col min="1794" max="1794" width="21.85546875" style="126" customWidth="1"/>
    <col min="1795" max="1795" width="22" style="126" customWidth="1"/>
    <col min="1796" max="1796" width="29.85546875" style="126" customWidth="1"/>
    <col min="1797" max="1797" width="24" style="126" customWidth="1"/>
    <col min="1798" max="1798" width="22.5703125" style="126" customWidth="1"/>
    <col min="1799" max="1799" width="23.28515625" style="126" customWidth="1"/>
    <col min="1800" max="1800" width="27.28515625" style="126" customWidth="1"/>
    <col min="1801" max="1801" width="18.28515625" style="126" customWidth="1"/>
    <col min="1802" max="1802" width="16.140625" style="126" bestFit="1" customWidth="1"/>
    <col min="1803" max="1804" width="10.28515625" style="126"/>
    <col min="1805" max="1805" width="11" style="126" bestFit="1" customWidth="1"/>
    <col min="1806" max="1806" width="10.28515625" style="126"/>
    <col min="1807" max="1807" width="59.42578125" style="126" bestFit="1" customWidth="1"/>
    <col min="1808" max="1808" width="48.42578125" style="126" bestFit="1" customWidth="1"/>
    <col min="1809" max="1809" width="33" style="126" bestFit="1" customWidth="1"/>
    <col min="1810" max="1810" width="37.140625" style="126" bestFit="1" customWidth="1"/>
    <col min="1811" max="2048" width="10.28515625" style="126"/>
    <col min="2049" max="2049" width="16.7109375" style="126" customWidth="1"/>
    <col min="2050" max="2050" width="21.85546875" style="126" customWidth="1"/>
    <col min="2051" max="2051" width="22" style="126" customWidth="1"/>
    <col min="2052" max="2052" width="29.85546875" style="126" customWidth="1"/>
    <col min="2053" max="2053" width="24" style="126" customWidth="1"/>
    <col min="2054" max="2054" width="22.5703125" style="126" customWidth="1"/>
    <col min="2055" max="2055" width="23.28515625" style="126" customWidth="1"/>
    <col min="2056" max="2056" width="27.28515625" style="126" customWidth="1"/>
    <col min="2057" max="2057" width="18.28515625" style="126" customWidth="1"/>
    <col min="2058" max="2058" width="16.140625" style="126" bestFit="1" customWidth="1"/>
    <col min="2059" max="2060" width="10.28515625" style="126"/>
    <col min="2061" max="2061" width="11" style="126" bestFit="1" customWidth="1"/>
    <col min="2062" max="2062" width="10.28515625" style="126"/>
    <col min="2063" max="2063" width="59.42578125" style="126" bestFit="1" customWidth="1"/>
    <col min="2064" max="2064" width="48.42578125" style="126" bestFit="1" customWidth="1"/>
    <col min="2065" max="2065" width="33" style="126" bestFit="1" customWidth="1"/>
    <col min="2066" max="2066" width="37.140625" style="126" bestFit="1" customWidth="1"/>
    <col min="2067" max="2304" width="10.28515625" style="126"/>
    <col min="2305" max="2305" width="16.7109375" style="126" customWidth="1"/>
    <col min="2306" max="2306" width="21.85546875" style="126" customWidth="1"/>
    <col min="2307" max="2307" width="22" style="126" customWidth="1"/>
    <col min="2308" max="2308" width="29.85546875" style="126" customWidth="1"/>
    <col min="2309" max="2309" width="24" style="126" customWidth="1"/>
    <col min="2310" max="2310" width="22.5703125" style="126" customWidth="1"/>
    <col min="2311" max="2311" width="23.28515625" style="126" customWidth="1"/>
    <col min="2312" max="2312" width="27.28515625" style="126" customWidth="1"/>
    <col min="2313" max="2313" width="18.28515625" style="126" customWidth="1"/>
    <col min="2314" max="2314" width="16.140625" style="126" bestFit="1" customWidth="1"/>
    <col min="2315" max="2316" width="10.28515625" style="126"/>
    <col min="2317" max="2317" width="11" style="126" bestFit="1" customWidth="1"/>
    <col min="2318" max="2318" width="10.28515625" style="126"/>
    <col min="2319" max="2319" width="59.42578125" style="126" bestFit="1" customWidth="1"/>
    <col min="2320" max="2320" width="48.42578125" style="126" bestFit="1" customWidth="1"/>
    <col min="2321" max="2321" width="33" style="126" bestFit="1" customWidth="1"/>
    <col min="2322" max="2322" width="37.140625" style="126" bestFit="1" customWidth="1"/>
    <col min="2323" max="2560" width="10.28515625" style="126"/>
    <col min="2561" max="2561" width="16.7109375" style="126" customWidth="1"/>
    <col min="2562" max="2562" width="21.85546875" style="126" customWidth="1"/>
    <col min="2563" max="2563" width="22" style="126" customWidth="1"/>
    <col min="2564" max="2564" width="29.85546875" style="126" customWidth="1"/>
    <col min="2565" max="2565" width="24" style="126" customWidth="1"/>
    <col min="2566" max="2566" width="22.5703125" style="126" customWidth="1"/>
    <col min="2567" max="2567" width="23.28515625" style="126" customWidth="1"/>
    <col min="2568" max="2568" width="27.28515625" style="126" customWidth="1"/>
    <col min="2569" max="2569" width="18.28515625" style="126" customWidth="1"/>
    <col min="2570" max="2570" width="16.140625" style="126" bestFit="1" customWidth="1"/>
    <col min="2571" max="2572" width="10.28515625" style="126"/>
    <col min="2573" max="2573" width="11" style="126" bestFit="1" customWidth="1"/>
    <col min="2574" max="2574" width="10.28515625" style="126"/>
    <col min="2575" max="2575" width="59.42578125" style="126" bestFit="1" customWidth="1"/>
    <col min="2576" max="2576" width="48.42578125" style="126" bestFit="1" customWidth="1"/>
    <col min="2577" max="2577" width="33" style="126" bestFit="1" customWidth="1"/>
    <col min="2578" max="2578" width="37.140625" style="126" bestFit="1" customWidth="1"/>
    <col min="2579" max="2816" width="10.28515625" style="126"/>
    <col min="2817" max="2817" width="16.7109375" style="126" customWidth="1"/>
    <col min="2818" max="2818" width="21.85546875" style="126" customWidth="1"/>
    <col min="2819" max="2819" width="22" style="126" customWidth="1"/>
    <col min="2820" max="2820" width="29.85546875" style="126" customWidth="1"/>
    <col min="2821" max="2821" width="24" style="126" customWidth="1"/>
    <col min="2822" max="2822" width="22.5703125" style="126" customWidth="1"/>
    <col min="2823" max="2823" width="23.28515625" style="126" customWidth="1"/>
    <col min="2824" max="2824" width="27.28515625" style="126" customWidth="1"/>
    <col min="2825" max="2825" width="18.28515625" style="126" customWidth="1"/>
    <col min="2826" max="2826" width="16.140625" style="126" bestFit="1" customWidth="1"/>
    <col min="2827" max="2828" width="10.28515625" style="126"/>
    <col min="2829" max="2829" width="11" style="126" bestFit="1" customWidth="1"/>
    <col min="2830" max="2830" width="10.28515625" style="126"/>
    <col min="2831" max="2831" width="59.42578125" style="126" bestFit="1" customWidth="1"/>
    <col min="2832" max="2832" width="48.42578125" style="126" bestFit="1" customWidth="1"/>
    <col min="2833" max="2833" width="33" style="126" bestFit="1" customWidth="1"/>
    <col min="2834" max="2834" width="37.140625" style="126" bestFit="1" customWidth="1"/>
    <col min="2835" max="3072" width="10.28515625" style="126"/>
    <col min="3073" max="3073" width="16.7109375" style="126" customWidth="1"/>
    <col min="3074" max="3074" width="21.85546875" style="126" customWidth="1"/>
    <col min="3075" max="3075" width="22" style="126" customWidth="1"/>
    <col min="3076" max="3076" width="29.85546875" style="126" customWidth="1"/>
    <col min="3077" max="3077" width="24" style="126" customWidth="1"/>
    <col min="3078" max="3078" width="22.5703125" style="126" customWidth="1"/>
    <col min="3079" max="3079" width="23.28515625" style="126" customWidth="1"/>
    <col min="3080" max="3080" width="27.28515625" style="126" customWidth="1"/>
    <col min="3081" max="3081" width="18.28515625" style="126" customWidth="1"/>
    <col min="3082" max="3082" width="16.140625" style="126" bestFit="1" customWidth="1"/>
    <col min="3083" max="3084" width="10.28515625" style="126"/>
    <col min="3085" max="3085" width="11" style="126" bestFit="1" customWidth="1"/>
    <col min="3086" max="3086" width="10.28515625" style="126"/>
    <col min="3087" max="3087" width="59.42578125" style="126" bestFit="1" customWidth="1"/>
    <col min="3088" max="3088" width="48.42578125" style="126" bestFit="1" customWidth="1"/>
    <col min="3089" max="3089" width="33" style="126" bestFit="1" customWidth="1"/>
    <col min="3090" max="3090" width="37.140625" style="126" bestFit="1" customWidth="1"/>
    <col min="3091" max="3328" width="10.28515625" style="126"/>
    <col min="3329" max="3329" width="16.7109375" style="126" customWidth="1"/>
    <col min="3330" max="3330" width="21.85546875" style="126" customWidth="1"/>
    <col min="3331" max="3331" width="22" style="126" customWidth="1"/>
    <col min="3332" max="3332" width="29.85546875" style="126" customWidth="1"/>
    <col min="3333" max="3333" width="24" style="126" customWidth="1"/>
    <col min="3334" max="3334" width="22.5703125" style="126" customWidth="1"/>
    <col min="3335" max="3335" width="23.28515625" style="126" customWidth="1"/>
    <col min="3336" max="3336" width="27.28515625" style="126" customWidth="1"/>
    <col min="3337" max="3337" width="18.28515625" style="126" customWidth="1"/>
    <col min="3338" max="3338" width="16.140625" style="126" bestFit="1" customWidth="1"/>
    <col min="3339" max="3340" width="10.28515625" style="126"/>
    <col min="3341" max="3341" width="11" style="126" bestFit="1" customWidth="1"/>
    <col min="3342" max="3342" width="10.28515625" style="126"/>
    <col min="3343" max="3343" width="59.42578125" style="126" bestFit="1" customWidth="1"/>
    <col min="3344" max="3344" width="48.42578125" style="126" bestFit="1" customWidth="1"/>
    <col min="3345" max="3345" width="33" style="126" bestFit="1" customWidth="1"/>
    <col min="3346" max="3346" width="37.140625" style="126" bestFit="1" customWidth="1"/>
    <col min="3347" max="3584" width="10.28515625" style="126"/>
    <col min="3585" max="3585" width="16.7109375" style="126" customWidth="1"/>
    <col min="3586" max="3586" width="21.85546875" style="126" customWidth="1"/>
    <col min="3587" max="3587" width="22" style="126" customWidth="1"/>
    <col min="3588" max="3588" width="29.85546875" style="126" customWidth="1"/>
    <col min="3589" max="3589" width="24" style="126" customWidth="1"/>
    <col min="3590" max="3590" width="22.5703125" style="126" customWidth="1"/>
    <col min="3591" max="3591" width="23.28515625" style="126" customWidth="1"/>
    <col min="3592" max="3592" width="27.28515625" style="126" customWidth="1"/>
    <col min="3593" max="3593" width="18.28515625" style="126" customWidth="1"/>
    <col min="3594" max="3594" width="16.140625" style="126" bestFit="1" customWidth="1"/>
    <col min="3595" max="3596" width="10.28515625" style="126"/>
    <col min="3597" max="3597" width="11" style="126" bestFit="1" customWidth="1"/>
    <col min="3598" max="3598" width="10.28515625" style="126"/>
    <col min="3599" max="3599" width="59.42578125" style="126" bestFit="1" customWidth="1"/>
    <col min="3600" max="3600" width="48.42578125" style="126" bestFit="1" customWidth="1"/>
    <col min="3601" max="3601" width="33" style="126" bestFit="1" customWidth="1"/>
    <col min="3602" max="3602" width="37.140625" style="126" bestFit="1" customWidth="1"/>
    <col min="3603" max="3840" width="10.28515625" style="126"/>
    <col min="3841" max="3841" width="16.7109375" style="126" customWidth="1"/>
    <col min="3842" max="3842" width="21.85546875" style="126" customWidth="1"/>
    <col min="3843" max="3843" width="22" style="126" customWidth="1"/>
    <col min="3844" max="3844" width="29.85546875" style="126" customWidth="1"/>
    <col min="3845" max="3845" width="24" style="126" customWidth="1"/>
    <col min="3846" max="3846" width="22.5703125" style="126" customWidth="1"/>
    <col min="3847" max="3847" width="23.28515625" style="126" customWidth="1"/>
    <col min="3848" max="3848" width="27.28515625" style="126" customWidth="1"/>
    <col min="3849" max="3849" width="18.28515625" style="126" customWidth="1"/>
    <col min="3850" max="3850" width="16.140625" style="126" bestFit="1" customWidth="1"/>
    <col min="3851" max="3852" width="10.28515625" style="126"/>
    <col min="3853" max="3853" width="11" style="126" bestFit="1" customWidth="1"/>
    <col min="3854" max="3854" width="10.28515625" style="126"/>
    <col min="3855" max="3855" width="59.42578125" style="126" bestFit="1" customWidth="1"/>
    <col min="3856" max="3856" width="48.42578125" style="126" bestFit="1" customWidth="1"/>
    <col min="3857" max="3857" width="33" style="126" bestFit="1" customWidth="1"/>
    <col min="3858" max="3858" width="37.140625" style="126" bestFit="1" customWidth="1"/>
    <col min="3859" max="4096" width="10.28515625" style="126"/>
    <col min="4097" max="4097" width="16.7109375" style="126" customWidth="1"/>
    <col min="4098" max="4098" width="21.85546875" style="126" customWidth="1"/>
    <col min="4099" max="4099" width="22" style="126" customWidth="1"/>
    <col min="4100" max="4100" width="29.85546875" style="126" customWidth="1"/>
    <col min="4101" max="4101" width="24" style="126" customWidth="1"/>
    <col min="4102" max="4102" width="22.5703125" style="126" customWidth="1"/>
    <col min="4103" max="4103" width="23.28515625" style="126" customWidth="1"/>
    <col min="4104" max="4104" width="27.28515625" style="126" customWidth="1"/>
    <col min="4105" max="4105" width="18.28515625" style="126" customWidth="1"/>
    <col min="4106" max="4106" width="16.140625" style="126" bestFit="1" customWidth="1"/>
    <col min="4107" max="4108" width="10.28515625" style="126"/>
    <col min="4109" max="4109" width="11" style="126" bestFit="1" customWidth="1"/>
    <col min="4110" max="4110" width="10.28515625" style="126"/>
    <col min="4111" max="4111" width="59.42578125" style="126" bestFit="1" customWidth="1"/>
    <col min="4112" max="4112" width="48.42578125" style="126" bestFit="1" customWidth="1"/>
    <col min="4113" max="4113" width="33" style="126" bestFit="1" customWidth="1"/>
    <col min="4114" max="4114" width="37.140625" style="126" bestFit="1" customWidth="1"/>
    <col min="4115" max="4352" width="10.28515625" style="126"/>
    <col min="4353" max="4353" width="16.7109375" style="126" customWidth="1"/>
    <col min="4354" max="4354" width="21.85546875" style="126" customWidth="1"/>
    <col min="4355" max="4355" width="22" style="126" customWidth="1"/>
    <col min="4356" max="4356" width="29.85546875" style="126" customWidth="1"/>
    <col min="4357" max="4357" width="24" style="126" customWidth="1"/>
    <col min="4358" max="4358" width="22.5703125" style="126" customWidth="1"/>
    <col min="4359" max="4359" width="23.28515625" style="126" customWidth="1"/>
    <col min="4360" max="4360" width="27.28515625" style="126" customWidth="1"/>
    <col min="4361" max="4361" width="18.28515625" style="126" customWidth="1"/>
    <col min="4362" max="4362" width="16.140625" style="126" bestFit="1" customWidth="1"/>
    <col min="4363" max="4364" width="10.28515625" style="126"/>
    <col min="4365" max="4365" width="11" style="126" bestFit="1" customWidth="1"/>
    <col min="4366" max="4366" width="10.28515625" style="126"/>
    <col min="4367" max="4367" width="59.42578125" style="126" bestFit="1" customWidth="1"/>
    <col min="4368" max="4368" width="48.42578125" style="126" bestFit="1" customWidth="1"/>
    <col min="4369" max="4369" width="33" style="126" bestFit="1" customWidth="1"/>
    <col min="4370" max="4370" width="37.140625" style="126" bestFit="1" customWidth="1"/>
    <col min="4371" max="4608" width="10.28515625" style="126"/>
    <col min="4609" max="4609" width="16.7109375" style="126" customWidth="1"/>
    <col min="4610" max="4610" width="21.85546875" style="126" customWidth="1"/>
    <col min="4611" max="4611" width="22" style="126" customWidth="1"/>
    <col min="4612" max="4612" width="29.85546875" style="126" customWidth="1"/>
    <col min="4613" max="4613" width="24" style="126" customWidth="1"/>
    <col min="4614" max="4614" width="22.5703125" style="126" customWidth="1"/>
    <col min="4615" max="4615" width="23.28515625" style="126" customWidth="1"/>
    <col min="4616" max="4616" width="27.28515625" style="126" customWidth="1"/>
    <col min="4617" max="4617" width="18.28515625" style="126" customWidth="1"/>
    <col min="4618" max="4618" width="16.140625" style="126" bestFit="1" customWidth="1"/>
    <col min="4619" max="4620" width="10.28515625" style="126"/>
    <col min="4621" max="4621" width="11" style="126" bestFit="1" customWidth="1"/>
    <col min="4622" max="4622" width="10.28515625" style="126"/>
    <col min="4623" max="4623" width="59.42578125" style="126" bestFit="1" customWidth="1"/>
    <col min="4624" max="4624" width="48.42578125" style="126" bestFit="1" customWidth="1"/>
    <col min="4625" max="4625" width="33" style="126" bestFit="1" customWidth="1"/>
    <col min="4626" max="4626" width="37.140625" style="126" bestFit="1" customWidth="1"/>
    <col min="4627" max="4864" width="10.28515625" style="126"/>
    <col min="4865" max="4865" width="16.7109375" style="126" customWidth="1"/>
    <col min="4866" max="4866" width="21.85546875" style="126" customWidth="1"/>
    <col min="4867" max="4867" width="22" style="126" customWidth="1"/>
    <col min="4868" max="4868" width="29.85546875" style="126" customWidth="1"/>
    <col min="4869" max="4869" width="24" style="126" customWidth="1"/>
    <col min="4870" max="4870" width="22.5703125" style="126" customWidth="1"/>
    <col min="4871" max="4871" width="23.28515625" style="126" customWidth="1"/>
    <col min="4872" max="4872" width="27.28515625" style="126" customWidth="1"/>
    <col min="4873" max="4873" width="18.28515625" style="126" customWidth="1"/>
    <col min="4874" max="4874" width="16.140625" style="126" bestFit="1" customWidth="1"/>
    <col min="4875" max="4876" width="10.28515625" style="126"/>
    <col min="4877" max="4877" width="11" style="126" bestFit="1" customWidth="1"/>
    <col min="4878" max="4878" width="10.28515625" style="126"/>
    <col min="4879" max="4879" width="59.42578125" style="126" bestFit="1" customWidth="1"/>
    <col min="4880" max="4880" width="48.42578125" style="126" bestFit="1" customWidth="1"/>
    <col min="4881" max="4881" width="33" style="126" bestFit="1" customWidth="1"/>
    <col min="4882" max="4882" width="37.140625" style="126" bestFit="1" customWidth="1"/>
    <col min="4883" max="5120" width="10.28515625" style="126"/>
    <col min="5121" max="5121" width="16.7109375" style="126" customWidth="1"/>
    <col min="5122" max="5122" width="21.85546875" style="126" customWidth="1"/>
    <col min="5123" max="5123" width="22" style="126" customWidth="1"/>
    <col min="5124" max="5124" width="29.85546875" style="126" customWidth="1"/>
    <col min="5125" max="5125" width="24" style="126" customWidth="1"/>
    <col min="5126" max="5126" width="22.5703125" style="126" customWidth="1"/>
    <col min="5127" max="5127" width="23.28515625" style="126" customWidth="1"/>
    <col min="5128" max="5128" width="27.28515625" style="126" customWidth="1"/>
    <col min="5129" max="5129" width="18.28515625" style="126" customWidth="1"/>
    <col min="5130" max="5130" width="16.140625" style="126" bestFit="1" customWidth="1"/>
    <col min="5131" max="5132" width="10.28515625" style="126"/>
    <col min="5133" max="5133" width="11" style="126" bestFit="1" customWidth="1"/>
    <col min="5134" max="5134" width="10.28515625" style="126"/>
    <col min="5135" max="5135" width="59.42578125" style="126" bestFit="1" customWidth="1"/>
    <col min="5136" max="5136" width="48.42578125" style="126" bestFit="1" customWidth="1"/>
    <col min="5137" max="5137" width="33" style="126" bestFit="1" customWidth="1"/>
    <col min="5138" max="5138" width="37.140625" style="126" bestFit="1" customWidth="1"/>
    <col min="5139" max="5376" width="10.28515625" style="126"/>
    <col min="5377" max="5377" width="16.7109375" style="126" customWidth="1"/>
    <col min="5378" max="5378" width="21.85546875" style="126" customWidth="1"/>
    <col min="5379" max="5379" width="22" style="126" customWidth="1"/>
    <col min="5380" max="5380" width="29.85546875" style="126" customWidth="1"/>
    <col min="5381" max="5381" width="24" style="126" customWidth="1"/>
    <col min="5382" max="5382" width="22.5703125" style="126" customWidth="1"/>
    <col min="5383" max="5383" width="23.28515625" style="126" customWidth="1"/>
    <col min="5384" max="5384" width="27.28515625" style="126" customWidth="1"/>
    <col min="5385" max="5385" width="18.28515625" style="126" customWidth="1"/>
    <col min="5386" max="5386" width="16.140625" style="126" bestFit="1" customWidth="1"/>
    <col min="5387" max="5388" width="10.28515625" style="126"/>
    <col min="5389" max="5389" width="11" style="126" bestFit="1" customWidth="1"/>
    <col min="5390" max="5390" width="10.28515625" style="126"/>
    <col min="5391" max="5391" width="59.42578125" style="126" bestFit="1" customWidth="1"/>
    <col min="5392" max="5392" width="48.42578125" style="126" bestFit="1" customWidth="1"/>
    <col min="5393" max="5393" width="33" style="126" bestFit="1" customWidth="1"/>
    <col min="5394" max="5394" width="37.140625" style="126" bestFit="1" customWidth="1"/>
    <col min="5395" max="5632" width="10.28515625" style="126"/>
    <col min="5633" max="5633" width="16.7109375" style="126" customWidth="1"/>
    <col min="5634" max="5634" width="21.85546875" style="126" customWidth="1"/>
    <col min="5635" max="5635" width="22" style="126" customWidth="1"/>
    <col min="5636" max="5636" width="29.85546875" style="126" customWidth="1"/>
    <col min="5637" max="5637" width="24" style="126" customWidth="1"/>
    <col min="5638" max="5638" width="22.5703125" style="126" customWidth="1"/>
    <col min="5639" max="5639" width="23.28515625" style="126" customWidth="1"/>
    <col min="5640" max="5640" width="27.28515625" style="126" customWidth="1"/>
    <col min="5641" max="5641" width="18.28515625" style="126" customWidth="1"/>
    <col min="5642" max="5642" width="16.140625" style="126" bestFit="1" customWidth="1"/>
    <col min="5643" max="5644" width="10.28515625" style="126"/>
    <col min="5645" max="5645" width="11" style="126" bestFit="1" customWidth="1"/>
    <col min="5646" max="5646" width="10.28515625" style="126"/>
    <col min="5647" max="5647" width="59.42578125" style="126" bestFit="1" customWidth="1"/>
    <col min="5648" max="5648" width="48.42578125" style="126" bestFit="1" customWidth="1"/>
    <col min="5649" max="5649" width="33" style="126" bestFit="1" customWidth="1"/>
    <col min="5650" max="5650" width="37.140625" style="126" bestFit="1" customWidth="1"/>
    <col min="5651" max="5888" width="10.28515625" style="126"/>
    <col min="5889" max="5889" width="16.7109375" style="126" customWidth="1"/>
    <col min="5890" max="5890" width="21.85546875" style="126" customWidth="1"/>
    <col min="5891" max="5891" width="22" style="126" customWidth="1"/>
    <col min="5892" max="5892" width="29.85546875" style="126" customWidth="1"/>
    <col min="5893" max="5893" width="24" style="126" customWidth="1"/>
    <col min="5894" max="5894" width="22.5703125" style="126" customWidth="1"/>
    <col min="5895" max="5895" width="23.28515625" style="126" customWidth="1"/>
    <col min="5896" max="5896" width="27.28515625" style="126" customWidth="1"/>
    <col min="5897" max="5897" width="18.28515625" style="126" customWidth="1"/>
    <col min="5898" max="5898" width="16.140625" style="126" bestFit="1" customWidth="1"/>
    <col min="5899" max="5900" width="10.28515625" style="126"/>
    <col min="5901" max="5901" width="11" style="126" bestFit="1" customWidth="1"/>
    <col min="5902" max="5902" width="10.28515625" style="126"/>
    <col min="5903" max="5903" width="59.42578125" style="126" bestFit="1" customWidth="1"/>
    <col min="5904" max="5904" width="48.42578125" style="126" bestFit="1" customWidth="1"/>
    <col min="5905" max="5905" width="33" style="126" bestFit="1" customWidth="1"/>
    <col min="5906" max="5906" width="37.140625" style="126" bestFit="1" customWidth="1"/>
    <col min="5907" max="6144" width="10.28515625" style="126"/>
    <col min="6145" max="6145" width="16.7109375" style="126" customWidth="1"/>
    <col min="6146" max="6146" width="21.85546875" style="126" customWidth="1"/>
    <col min="6147" max="6147" width="22" style="126" customWidth="1"/>
    <col min="6148" max="6148" width="29.85546875" style="126" customWidth="1"/>
    <col min="6149" max="6149" width="24" style="126" customWidth="1"/>
    <col min="6150" max="6150" width="22.5703125" style="126" customWidth="1"/>
    <col min="6151" max="6151" width="23.28515625" style="126" customWidth="1"/>
    <col min="6152" max="6152" width="27.28515625" style="126" customWidth="1"/>
    <col min="6153" max="6153" width="18.28515625" style="126" customWidth="1"/>
    <col min="6154" max="6154" width="16.140625" style="126" bestFit="1" customWidth="1"/>
    <col min="6155" max="6156" width="10.28515625" style="126"/>
    <col min="6157" max="6157" width="11" style="126" bestFit="1" customWidth="1"/>
    <col min="6158" max="6158" width="10.28515625" style="126"/>
    <col min="6159" max="6159" width="59.42578125" style="126" bestFit="1" customWidth="1"/>
    <col min="6160" max="6160" width="48.42578125" style="126" bestFit="1" customWidth="1"/>
    <col min="6161" max="6161" width="33" style="126" bestFit="1" customWidth="1"/>
    <col min="6162" max="6162" width="37.140625" style="126" bestFit="1" customWidth="1"/>
    <col min="6163" max="6400" width="10.28515625" style="126"/>
    <col min="6401" max="6401" width="16.7109375" style="126" customWidth="1"/>
    <col min="6402" max="6402" width="21.85546875" style="126" customWidth="1"/>
    <col min="6403" max="6403" width="22" style="126" customWidth="1"/>
    <col min="6404" max="6404" width="29.85546875" style="126" customWidth="1"/>
    <col min="6405" max="6405" width="24" style="126" customWidth="1"/>
    <col min="6406" max="6406" width="22.5703125" style="126" customWidth="1"/>
    <col min="6407" max="6407" width="23.28515625" style="126" customWidth="1"/>
    <col min="6408" max="6408" width="27.28515625" style="126" customWidth="1"/>
    <col min="6409" max="6409" width="18.28515625" style="126" customWidth="1"/>
    <col min="6410" max="6410" width="16.140625" style="126" bestFit="1" customWidth="1"/>
    <col min="6411" max="6412" width="10.28515625" style="126"/>
    <col min="6413" max="6413" width="11" style="126" bestFit="1" customWidth="1"/>
    <col min="6414" max="6414" width="10.28515625" style="126"/>
    <col min="6415" max="6415" width="59.42578125" style="126" bestFit="1" customWidth="1"/>
    <col min="6416" max="6416" width="48.42578125" style="126" bestFit="1" customWidth="1"/>
    <col min="6417" max="6417" width="33" style="126" bestFit="1" customWidth="1"/>
    <col min="6418" max="6418" width="37.140625" style="126" bestFit="1" customWidth="1"/>
    <col min="6419" max="6656" width="10.28515625" style="126"/>
    <col min="6657" max="6657" width="16.7109375" style="126" customWidth="1"/>
    <col min="6658" max="6658" width="21.85546875" style="126" customWidth="1"/>
    <col min="6659" max="6659" width="22" style="126" customWidth="1"/>
    <col min="6660" max="6660" width="29.85546875" style="126" customWidth="1"/>
    <col min="6661" max="6661" width="24" style="126" customWidth="1"/>
    <col min="6662" max="6662" width="22.5703125" style="126" customWidth="1"/>
    <col min="6663" max="6663" width="23.28515625" style="126" customWidth="1"/>
    <col min="6664" max="6664" width="27.28515625" style="126" customWidth="1"/>
    <col min="6665" max="6665" width="18.28515625" style="126" customWidth="1"/>
    <col min="6666" max="6666" width="16.140625" style="126" bestFit="1" customWidth="1"/>
    <col min="6667" max="6668" width="10.28515625" style="126"/>
    <col min="6669" max="6669" width="11" style="126" bestFit="1" customWidth="1"/>
    <col min="6670" max="6670" width="10.28515625" style="126"/>
    <col min="6671" max="6671" width="59.42578125" style="126" bestFit="1" customWidth="1"/>
    <col min="6672" max="6672" width="48.42578125" style="126" bestFit="1" customWidth="1"/>
    <col min="6673" max="6673" width="33" style="126" bestFit="1" customWidth="1"/>
    <col min="6674" max="6674" width="37.140625" style="126" bestFit="1" customWidth="1"/>
    <col min="6675" max="6912" width="10.28515625" style="126"/>
    <col min="6913" max="6913" width="16.7109375" style="126" customWidth="1"/>
    <col min="6914" max="6914" width="21.85546875" style="126" customWidth="1"/>
    <col min="6915" max="6915" width="22" style="126" customWidth="1"/>
    <col min="6916" max="6916" width="29.85546875" style="126" customWidth="1"/>
    <col min="6917" max="6917" width="24" style="126" customWidth="1"/>
    <col min="6918" max="6918" width="22.5703125" style="126" customWidth="1"/>
    <col min="6919" max="6919" width="23.28515625" style="126" customWidth="1"/>
    <col min="6920" max="6920" width="27.28515625" style="126" customWidth="1"/>
    <col min="6921" max="6921" width="18.28515625" style="126" customWidth="1"/>
    <col min="6922" max="6922" width="16.140625" style="126" bestFit="1" customWidth="1"/>
    <col min="6923" max="6924" width="10.28515625" style="126"/>
    <col min="6925" max="6925" width="11" style="126" bestFit="1" customWidth="1"/>
    <col min="6926" max="6926" width="10.28515625" style="126"/>
    <col min="6927" max="6927" width="59.42578125" style="126" bestFit="1" customWidth="1"/>
    <col min="6928" max="6928" width="48.42578125" style="126" bestFit="1" customWidth="1"/>
    <col min="6929" max="6929" width="33" style="126" bestFit="1" customWidth="1"/>
    <col min="6930" max="6930" width="37.140625" style="126" bestFit="1" customWidth="1"/>
    <col min="6931" max="7168" width="10.28515625" style="126"/>
    <col min="7169" max="7169" width="16.7109375" style="126" customWidth="1"/>
    <col min="7170" max="7170" width="21.85546875" style="126" customWidth="1"/>
    <col min="7171" max="7171" width="22" style="126" customWidth="1"/>
    <col min="7172" max="7172" width="29.85546875" style="126" customWidth="1"/>
    <col min="7173" max="7173" width="24" style="126" customWidth="1"/>
    <col min="7174" max="7174" width="22.5703125" style="126" customWidth="1"/>
    <col min="7175" max="7175" width="23.28515625" style="126" customWidth="1"/>
    <col min="7176" max="7176" width="27.28515625" style="126" customWidth="1"/>
    <col min="7177" max="7177" width="18.28515625" style="126" customWidth="1"/>
    <col min="7178" max="7178" width="16.140625" style="126" bestFit="1" customWidth="1"/>
    <col min="7179" max="7180" width="10.28515625" style="126"/>
    <col min="7181" max="7181" width="11" style="126" bestFit="1" customWidth="1"/>
    <col min="7182" max="7182" width="10.28515625" style="126"/>
    <col min="7183" max="7183" width="59.42578125" style="126" bestFit="1" customWidth="1"/>
    <col min="7184" max="7184" width="48.42578125" style="126" bestFit="1" customWidth="1"/>
    <col min="7185" max="7185" width="33" style="126" bestFit="1" customWidth="1"/>
    <col min="7186" max="7186" width="37.140625" style="126" bestFit="1" customWidth="1"/>
    <col min="7187" max="7424" width="10.28515625" style="126"/>
    <col min="7425" max="7425" width="16.7109375" style="126" customWidth="1"/>
    <col min="7426" max="7426" width="21.85546875" style="126" customWidth="1"/>
    <col min="7427" max="7427" width="22" style="126" customWidth="1"/>
    <col min="7428" max="7428" width="29.85546875" style="126" customWidth="1"/>
    <col min="7429" max="7429" width="24" style="126" customWidth="1"/>
    <col min="7430" max="7430" width="22.5703125" style="126" customWidth="1"/>
    <col min="7431" max="7431" width="23.28515625" style="126" customWidth="1"/>
    <col min="7432" max="7432" width="27.28515625" style="126" customWidth="1"/>
    <col min="7433" max="7433" width="18.28515625" style="126" customWidth="1"/>
    <col min="7434" max="7434" width="16.140625" style="126" bestFit="1" customWidth="1"/>
    <col min="7435" max="7436" width="10.28515625" style="126"/>
    <col min="7437" max="7437" width="11" style="126" bestFit="1" customWidth="1"/>
    <col min="7438" max="7438" width="10.28515625" style="126"/>
    <col min="7439" max="7439" width="59.42578125" style="126" bestFit="1" customWidth="1"/>
    <col min="7440" max="7440" width="48.42578125" style="126" bestFit="1" customWidth="1"/>
    <col min="7441" max="7441" width="33" style="126" bestFit="1" customWidth="1"/>
    <col min="7442" max="7442" width="37.140625" style="126" bestFit="1" customWidth="1"/>
    <col min="7443" max="7680" width="10.28515625" style="126"/>
    <col min="7681" max="7681" width="16.7109375" style="126" customWidth="1"/>
    <col min="7682" max="7682" width="21.85546875" style="126" customWidth="1"/>
    <col min="7683" max="7683" width="22" style="126" customWidth="1"/>
    <col min="7684" max="7684" width="29.85546875" style="126" customWidth="1"/>
    <col min="7685" max="7685" width="24" style="126" customWidth="1"/>
    <col min="7686" max="7686" width="22.5703125" style="126" customWidth="1"/>
    <col min="7687" max="7687" width="23.28515625" style="126" customWidth="1"/>
    <col min="7688" max="7688" width="27.28515625" style="126" customWidth="1"/>
    <col min="7689" max="7689" width="18.28515625" style="126" customWidth="1"/>
    <col min="7690" max="7690" width="16.140625" style="126" bestFit="1" customWidth="1"/>
    <col min="7691" max="7692" width="10.28515625" style="126"/>
    <col min="7693" max="7693" width="11" style="126" bestFit="1" customWidth="1"/>
    <col min="7694" max="7694" width="10.28515625" style="126"/>
    <col min="7695" max="7695" width="59.42578125" style="126" bestFit="1" customWidth="1"/>
    <col min="7696" max="7696" width="48.42578125" style="126" bestFit="1" customWidth="1"/>
    <col min="7697" max="7697" width="33" style="126" bestFit="1" customWidth="1"/>
    <col min="7698" max="7698" width="37.140625" style="126" bestFit="1" customWidth="1"/>
    <col min="7699" max="7936" width="10.28515625" style="126"/>
    <col min="7937" max="7937" width="16.7109375" style="126" customWidth="1"/>
    <col min="7938" max="7938" width="21.85546875" style="126" customWidth="1"/>
    <col min="7939" max="7939" width="22" style="126" customWidth="1"/>
    <col min="7940" max="7940" width="29.85546875" style="126" customWidth="1"/>
    <col min="7941" max="7941" width="24" style="126" customWidth="1"/>
    <col min="7942" max="7942" width="22.5703125" style="126" customWidth="1"/>
    <col min="7943" max="7943" width="23.28515625" style="126" customWidth="1"/>
    <col min="7944" max="7944" width="27.28515625" style="126" customWidth="1"/>
    <col min="7945" max="7945" width="18.28515625" style="126" customWidth="1"/>
    <col min="7946" max="7946" width="16.140625" style="126" bestFit="1" customWidth="1"/>
    <col min="7947" max="7948" width="10.28515625" style="126"/>
    <col min="7949" max="7949" width="11" style="126" bestFit="1" customWidth="1"/>
    <col min="7950" max="7950" width="10.28515625" style="126"/>
    <col min="7951" max="7951" width="59.42578125" style="126" bestFit="1" customWidth="1"/>
    <col min="7952" max="7952" width="48.42578125" style="126" bestFit="1" customWidth="1"/>
    <col min="7953" max="7953" width="33" style="126" bestFit="1" customWidth="1"/>
    <col min="7954" max="7954" width="37.140625" style="126" bestFit="1" customWidth="1"/>
    <col min="7955" max="8192" width="10.28515625" style="126"/>
    <col min="8193" max="8193" width="16.7109375" style="126" customWidth="1"/>
    <col min="8194" max="8194" width="21.85546875" style="126" customWidth="1"/>
    <col min="8195" max="8195" width="22" style="126" customWidth="1"/>
    <col min="8196" max="8196" width="29.85546875" style="126" customWidth="1"/>
    <col min="8197" max="8197" width="24" style="126" customWidth="1"/>
    <col min="8198" max="8198" width="22.5703125" style="126" customWidth="1"/>
    <col min="8199" max="8199" width="23.28515625" style="126" customWidth="1"/>
    <col min="8200" max="8200" width="27.28515625" style="126" customWidth="1"/>
    <col min="8201" max="8201" width="18.28515625" style="126" customWidth="1"/>
    <col min="8202" max="8202" width="16.140625" style="126" bestFit="1" customWidth="1"/>
    <col min="8203" max="8204" width="10.28515625" style="126"/>
    <col min="8205" max="8205" width="11" style="126" bestFit="1" customWidth="1"/>
    <col min="8206" max="8206" width="10.28515625" style="126"/>
    <col min="8207" max="8207" width="59.42578125" style="126" bestFit="1" customWidth="1"/>
    <col min="8208" max="8208" width="48.42578125" style="126" bestFit="1" customWidth="1"/>
    <col min="8209" max="8209" width="33" style="126" bestFit="1" customWidth="1"/>
    <col min="8210" max="8210" width="37.140625" style="126" bestFit="1" customWidth="1"/>
    <col min="8211" max="8448" width="10.28515625" style="126"/>
    <col min="8449" max="8449" width="16.7109375" style="126" customWidth="1"/>
    <col min="8450" max="8450" width="21.85546875" style="126" customWidth="1"/>
    <col min="8451" max="8451" width="22" style="126" customWidth="1"/>
    <col min="8452" max="8452" width="29.85546875" style="126" customWidth="1"/>
    <col min="8453" max="8453" width="24" style="126" customWidth="1"/>
    <col min="8454" max="8454" width="22.5703125" style="126" customWidth="1"/>
    <col min="8455" max="8455" width="23.28515625" style="126" customWidth="1"/>
    <col min="8456" max="8456" width="27.28515625" style="126" customWidth="1"/>
    <col min="8457" max="8457" width="18.28515625" style="126" customWidth="1"/>
    <col min="8458" max="8458" width="16.140625" style="126" bestFit="1" customWidth="1"/>
    <col min="8459" max="8460" width="10.28515625" style="126"/>
    <col min="8461" max="8461" width="11" style="126" bestFit="1" customWidth="1"/>
    <col min="8462" max="8462" width="10.28515625" style="126"/>
    <col min="8463" max="8463" width="59.42578125" style="126" bestFit="1" customWidth="1"/>
    <col min="8464" max="8464" width="48.42578125" style="126" bestFit="1" customWidth="1"/>
    <col min="8465" max="8465" width="33" style="126" bestFit="1" customWidth="1"/>
    <col min="8466" max="8466" width="37.140625" style="126" bestFit="1" customWidth="1"/>
    <col min="8467" max="8704" width="10.28515625" style="126"/>
    <col min="8705" max="8705" width="16.7109375" style="126" customWidth="1"/>
    <col min="8706" max="8706" width="21.85546875" style="126" customWidth="1"/>
    <col min="8707" max="8707" width="22" style="126" customWidth="1"/>
    <col min="8708" max="8708" width="29.85546875" style="126" customWidth="1"/>
    <col min="8709" max="8709" width="24" style="126" customWidth="1"/>
    <col min="8710" max="8710" width="22.5703125" style="126" customWidth="1"/>
    <col min="8711" max="8711" width="23.28515625" style="126" customWidth="1"/>
    <col min="8712" max="8712" width="27.28515625" style="126" customWidth="1"/>
    <col min="8713" max="8713" width="18.28515625" style="126" customWidth="1"/>
    <col min="8714" max="8714" width="16.140625" style="126" bestFit="1" customWidth="1"/>
    <col min="8715" max="8716" width="10.28515625" style="126"/>
    <col min="8717" max="8717" width="11" style="126" bestFit="1" customWidth="1"/>
    <col min="8718" max="8718" width="10.28515625" style="126"/>
    <col min="8719" max="8719" width="59.42578125" style="126" bestFit="1" customWidth="1"/>
    <col min="8720" max="8720" width="48.42578125" style="126" bestFit="1" customWidth="1"/>
    <col min="8721" max="8721" width="33" style="126" bestFit="1" customWidth="1"/>
    <col min="8722" max="8722" width="37.140625" style="126" bestFit="1" customWidth="1"/>
    <col min="8723" max="8960" width="10.28515625" style="126"/>
    <col min="8961" max="8961" width="16.7109375" style="126" customWidth="1"/>
    <col min="8962" max="8962" width="21.85546875" style="126" customWidth="1"/>
    <col min="8963" max="8963" width="22" style="126" customWidth="1"/>
    <col min="8964" max="8964" width="29.85546875" style="126" customWidth="1"/>
    <col min="8965" max="8965" width="24" style="126" customWidth="1"/>
    <col min="8966" max="8966" width="22.5703125" style="126" customWidth="1"/>
    <col min="8967" max="8967" width="23.28515625" style="126" customWidth="1"/>
    <col min="8968" max="8968" width="27.28515625" style="126" customWidth="1"/>
    <col min="8969" max="8969" width="18.28515625" style="126" customWidth="1"/>
    <col min="8970" max="8970" width="16.140625" style="126" bestFit="1" customWidth="1"/>
    <col min="8971" max="8972" width="10.28515625" style="126"/>
    <col min="8973" max="8973" width="11" style="126" bestFit="1" customWidth="1"/>
    <col min="8974" max="8974" width="10.28515625" style="126"/>
    <col min="8975" max="8975" width="59.42578125" style="126" bestFit="1" customWidth="1"/>
    <col min="8976" max="8976" width="48.42578125" style="126" bestFit="1" customWidth="1"/>
    <col min="8977" max="8977" width="33" style="126" bestFit="1" customWidth="1"/>
    <col min="8978" max="8978" width="37.140625" style="126" bestFit="1" customWidth="1"/>
    <col min="8979" max="9216" width="10.28515625" style="126"/>
    <col min="9217" max="9217" width="16.7109375" style="126" customWidth="1"/>
    <col min="9218" max="9218" width="21.85546875" style="126" customWidth="1"/>
    <col min="9219" max="9219" width="22" style="126" customWidth="1"/>
    <col min="9220" max="9220" width="29.85546875" style="126" customWidth="1"/>
    <col min="9221" max="9221" width="24" style="126" customWidth="1"/>
    <col min="9222" max="9222" width="22.5703125" style="126" customWidth="1"/>
    <col min="9223" max="9223" width="23.28515625" style="126" customWidth="1"/>
    <col min="9224" max="9224" width="27.28515625" style="126" customWidth="1"/>
    <col min="9225" max="9225" width="18.28515625" style="126" customWidth="1"/>
    <col min="9226" max="9226" width="16.140625" style="126" bestFit="1" customWidth="1"/>
    <col min="9227" max="9228" width="10.28515625" style="126"/>
    <col min="9229" max="9229" width="11" style="126" bestFit="1" customWidth="1"/>
    <col min="9230" max="9230" width="10.28515625" style="126"/>
    <col min="9231" max="9231" width="59.42578125" style="126" bestFit="1" customWidth="1"/>
    <col min="9232" max="9232" width="48.42578125" style="126" bestFit="1" customWidth="1"/>
    <col min="9233" max="9233" width="33" style="126" bestFit="1" customWidth="1"/>
    <col min="9234" max="9234" width="37.140625" style="126" bestFit="1" customWidth="1"/>
    <col min="9235" max="9472" width="10.28515625" style="126"/>
    <col min="9473" max="9473" width="16.7109375" style="126" customWidth="1"/>
    <col min="9474" max="9474" width="21.85546875" style="126" customWidth="1"/>
    <col min="9475" max="9475" width="22" style="126" customWidth="1"/>
    <col min="9476" max="9476" width="29.85546875" style="126" customWidth="1"/>
    <col min="9477" max="9477" width="24" style="126" customWidth="1"/>
    <col min="9478" max="9478" width="22.5703125" style="126" customWidth="1"/>
    <col min="9479" max="9479" width="23.28515625" style="126" customWidth="1"/>
    <col min="9480" max="9480" width="27.28515625" style="126" customWidth="1"/>
    <col min="9481" max="9481" width="18.28515625" style="126" customWidth="1"/>
    <col min="9482" max="9482" width="16.140625" style="126" bestFit="1" customWidth="1"/>
    <col min="9483" max="9484" width="10.28515625" style="126"/>
    <col min="9485" max="9485" width="11" style="126" bestFit="1" customWidth="1"/>
    <col min="9486" max="9486" width="10.28515625" style="126"/>
    <col min="9487" max="9487" width="59.42578125" style="126" bestFit="1" customWidth="1"/>
    <col min="9488" max="9488" width="48.42578125" style="126" bestFit="1" customWidth="1"/>
    <col min="9489" max="9489" width="33" style="126" bestFit="1" customWidth="1"/>
    <col min="9490" max="9490" width="37.140625" style="126" bestFit="1" customWidth="1"/>
    <col min="9491" max="9728" width="10.28515625" style="126"/>
    <col min="9729" max="9729" width="16.7109375" style="126" customWidth="1"/>
    <col min="9730" max="9730" width="21.85546875" style="126" customWidth="1"/>
    <col min="9731" max="9731" width="22" style="126" customWidth="1"/>
    <col min="9732" max="9732" width="29.85546875" style="126" customWidth="1"/>
    <col min="9733" max="9733" width="24" style="126" customWidth="1"/>
    <col min="9734" max="9734" width="22.5703125" style="126" customWidth="1"/>
    <col min="9735" max="9735" width="23.28515625" style="126" customWidth="1"/>
    <col min="9736" max="9736" width="27.28515625" style="126" customWidth="1"/>
    <col min="9737" max="9737" width="18.28515625" style="126" customWidth="1"/>
    <col min="9738" max="9738" width="16.140625" style="126" bestFit="1" customWidth="1"/>
    <col min="9739" max="9740" width="10.28515625" style="126"/>
    <col min="9741" max="9741" width="11" style="126" bestFit="1" customWidth="1"/>
    <col min="9742" max="9742" width="10.28515625" style="126"/>
    <col min="9743" max="9743" width="59.42578125" style="126" bestFit="1" customWidth="1"/>
    <col min="9744" max="9744" width="48.42578125" style="126" bestFit="1" customWidth="1"/>
    <col min="9745" max="9745" width="33" style="126" bestFit="1" customWidth="1"/>
    <col min="9746" max="9746" width="37.140625" style="126" bestFit="1" customWidth="1"/>
    <col min="9747" max="9984" width="10.28515625" style="126"/>
    <col min="9985" max="9985" width="16.7109375" style="126" customWidth="1"/>
    <col min="9986" max="9986" width="21.85546875" style="126" customWidth="1"/>
    <col min="9987" max="9987" width="22" style="126" customWidth="1"/>
    <col min="9988" max="9988" width="29.85546875" style="126" customWidth="1"/>
    <col min="9989" max="9989" width="24" style="126" customWidth="1"/>
    <col min="9990" max="9990" width="22.5703125" style="126" customWidth="1"/>
    <col min="9991" max="9991" width="23.28515625" style="126" customWidth="1"/>
    <col min="9992" max="9992" width="27.28515625" style="126" customWidth="1"/>
    <col min="9993" max="9993" width="18.28515625" style="126" customWidth="1"/>
    <col min="9994" max="9994" width="16.140625" style="126" bestFit="1" customWidth="1"/>
    <col min="9995" max="9996" width="10.28515625" style="126"/>
    <col min="9997" max="9997" width="11" style="126" bestFit="1" customWidth="1"/>
    <col min="9998" max="9998" width="10.28515625" style="126"/>
    <col min="9999" max="9999" width="59.42578125" style="126" bestFit="1" customWidth="1"/>
    <col min="10000" max="10000" width="48.42578125" style="126" bestFit="1" customWidth="1"/>
    <col min="10001" max="10001" width="33" style="126" bestFit="1" customWidth="1"/>
    <col min="10002" max="10002" width="37.140625" style="126" bestFit="1" customWidth="1"/>
    <col min="10003" max="10240" width="10.28515625" style="126"/>
    <col min="10241" max="10241" width="16.7109375" style="126" customWidth="1"/>
    <col min="10242" max="10242" width="21.85546875" style="126" customWidth="1"/>
    <col min="10243" max="10243" width="22" style="126" customWidth="1"/>
    <col min="10244" max="10244" width="29.85546875" style="126" customWidth="1"/>
    <col min="10245" max="10245" width="24" style="126" customWidth="1"/>
    <col min="10246" max="10246" width="22.5703125" style="126" customWidth="1"/>
    <col min="10247" max="10247" width="23.28515625" style="126" customWidth="1"/>
    <col min="10248" max="10248" width="27.28515625" style="126" customWidth="1"/>
    <col min="10249" max="10249" width="18.28515625" style="126" customWidth="1"/>
    <col min="10250" max="10250" width="16.140625" style="126" bestFit="1" customWidth="1"/>
    <col min="10251" max="10252" width="10.28515625" style="126"/>
    <col min="10253" max="10253" width="11" style="126" bestFit="1" customWidth="1"/>
    <col min="10254" max="10254" width="10.28515625" style="126"/>
    <col min="10255" max="10255" width="59.42578125" style="126" bestFit="1" customWidth="1"/>
    <col min="10256" max="10256" width="48.42578125" style="126" bestFit="1" customWidth="1"/>
    <col min="10257" max="10257" width="33" style="126" bestFit="1" customWidth="1"/>
    <col min="10258" max="10258" width="37.140625" style="126" bestFit="1" customWidth="1"/>
    <col min="10259" max="10496" width="10.28515625" style="126"/>
    <col min="10497" max="10497" width="16.7109375" style="126" customWidth="1"/>
    <col min="10498" max="10498" width="21.85546875" style="126" customWidth="1"/>
    <col min="10499" max="10499" width="22" style="126" customWidth="1"/>
    <col min="10500" max="10500" width="29.85546875" style="126" customWidth="1"/>
    <col min="10501" max="10501" width="24" style="126" customWidth="1"/>
    <col min="10502" max="10502" width="22.5703125" style="126" customWidth="1"/>
    <col min="10503" max="10503" width="23.28515625" style="126" customWidth="1"/>
    <col min="10504" max="10504" width="27.28515625" style="126" customWidth="1"/>
    <col min="10505" max="10505" width="18.28515625" style="126" customWidth="1"/>
    <col min="10506" max="10506" width="16.140625" style="126" bestFit="1" customWidth="1"/>
    <col min="10507" max="10508" width="10.28515625" style="126"/>
    <col min="10509" max="10509" width="11" style="126" bestFit="1" customWidth="1"/>
    <col min="10510" max="10510" width="10.28515625" style="126"/>
    <col min="10511" max="10511" width="59.42578125" style="126" bestFit="1" customWidth="1"/>
    <col min="10512" max="10512" width="48.42578125" style="126" bestFit="1" customWidth="1"/>
    <col min="10513" max="10513" width="33" style="126" bestFit="1" customWidth="1"/>
    <col min="10514" max="10514" width="37.140625" style="126" bestFit="1" customWidth="1"/>
    <col min="10515" max="10752" width="10.28515625" style="126"/>
    <col min="10753" max="10753" width="16.7109375" style="126" customWidth="1"/>
    <col min="10754" max="10754" width="21.85546875" style="126" customWidth="1"/>
    <col min="10755" max="10755" width="22" style="126" customWidth="1"/>
    <col min="10756" max="10756" width="29.85546875" style="126" customWidth="1"/>
    <col min="10757" max="10757" width="24" style="126" customWidth="1"/>
    <col min="10758" max="10758" width="22.5703125" style="126" customWidth="1"/>
    <col min="10759" max="10759" width="23.28515625" style="126" customWidth="1"/>
    <col min="10760" max="10760" width="27.28515625" style="126" customWidth="1"/>
    <col min="10761" max="10761" width="18.28515625" style="126" customWidth="1"/>
    <col min="10762" max="10762" width="16.140625" style="126" bestFit="1" customWidth="1"/>
    <col min="10763" max="10764" width="10.28515625" style="126"/>
    <col min="10765" max="10765" width="11" style="126" bestFit="1" customWidth="1"/>
    <col min="10766" max="10766" width="10.28515625" style="126"/>
    <col min="10767" max="10767" width="59.42578125" style="126" bestFit="1" customWidth="1"/>
    <col min="10768" max="10768" width="48.42578125" style="126" bestFit="1" customWidth="1"/>
    <col min="10769" max="10769" width="33" style="126" bestFit="1" customWidth="1"/>
    <col min="10770" max="10770" width="37.140625" style="126" bestFit="1" customWidth="1"/>
    <col min="10771" max="11008" width="10.28515625" style="126"/>
    <col min="11009" max="11009" width="16.7109375" style="126" customWidth="1"/>
    <col min="11010" max="11010" width="21.85546875" style="126" customWidth="1"/>
    <col min="11011" max="11011" width="22" style="126" customWidth="1"/>
    <col min="11012" max="11012" width="29.85546875" style="126" customWidth="1"/>
    <col min="11013" max="11013" width="24" style="126" customWidth="1"/>
    <col min="11014" max="11014" width="22.5703125" style="126" customWidth="1"/>
    <col min="11015" max="11015" width="23.28515625" style="126" customWidth="1"/>
    <col min="11016" max="11016" width="27.28515625" style="126" customWidth="1"/>
    <col min="11017" max="11017" width="18.28515625" style="126" customWidth="1"/>
    <col min="11018" max="11018" width="16.140625" style="126" bestFit="1" customWidth="1"/>
    <col min="11019" max="11020" width="10.28515625" style="126"/>
    <col min="11021" max="11021" width="11" style="126" bestFit="1" customWidth="1"/>
    <col min="11022" max="11022" width="10.28515625" style="126"/>
    <col min="11023" max="11023" width="59.42578125" style="126" bestFit="1" customWidth="1"/>
    <col min="11024" max="11024" width="48.42578125" style="126" bestFit="1" customWidth="1"/>
    <col min="11025" max="11025" width="33" style="126" bestFit="1" customWidth="1"/>
    <col min="11026" max="11026" width="37.140625" style="126" bestFit="1" customWidth="1"/>
    <col min="11027" max="11264" width="10.28515625" style="126"/>
    <col min="11265" max="11265" width="16.7109375" style="126" customWidth="1"/>
    <col min="11266" max="11266" width="21.85546875" style="126" customWidth="1"/>
    <col min="11267" max="11267" width="22" style="126" customWidth="1"/>
    <col min="11268" max="11268" width="29.85546875" style="126" customWidth="1"/>
    <col min="11269" max="11269" width="24" style="126" customWidth="1"/>
    <col min="11270" max="11270" width="22.5703125" style="126" customWidth="1"/>
    <col min="11271" max="11271" width="23.28515625" style="126" customWidth="1"/>
    <col min="11272" max="11272" width="27.28515625" style="126" customWidth="1"/>
    <col min="11273" max="11273" width="18.28515625" style="126" customWidth="1"/>
    <col min="11274" max="11274" width="16.140625" style="126" bestFit="1" customWidth="1"/>
    <col min="11275" max="11276" width="10.28515625" style="126"/>
    <col min="11277" max="11277" width="11" style="126" bestFit="1" customWidth="1"/>
    <col min="11278" max="11278" width="10.28515625" style="126"/>
    <col min="11279" max="11279" width="59.42578125" style="126" bestFit="1" customWidth="1"/>
    <col min="11280" max="11280" width="48.42578125" style="126" bestFit="1" customWidth="1"/>
    <col min="11281" max="11281" width="33" style="126" bestFit="1" customWidth="1"/>
    <col min="11282" max="11282" width="37.140625" style="126" bestFit="1" customWidth="1"/>
    <col min="11283" max="11520" width="10.28515625" style="126"/>
    <col min="11521" max="11521" width="16.7109375" style="126" customWidth="1"/>
    <col min="11522" max="11522" width="21.85546875" style="126" customWidth="1"/>
    <col min="11523" max="11523" width="22" style="126" customWidth="1"/>
    <col min="11524" max="11524" width="29.85546875" style="126" customWidth="1"/>
    <col min="11525" max="11525" width="24" style="126" customWidth="1"/>
    <col min="11526" max="11526" width="22.5703125" style="126" customWidth="1"/>
    <col min="11527" max="11527" width="23.28515625" style="126" customWidth="1"/>
    <col min="11528" max="11528" width="27.28515625" style="126" customWidth="1"/>
    <col min="11529" max="11529" width="18.28515625" style="126" customWidth="1"/>
    <col min="11530" max="11530" width="16.140625" style="126" bestFit="1" customWidth="1"/>
    <col min="11531" max="11532" width="10.28515625" style="126"/>
    <col min="11533" max="11533" width="11" style="126" bestFit="1" customWidth="1"/>
    <col min="11534" max="11534" width="10.28515625" style="126"/>
    <col min="11535" max="11535" width="59.42578125" style="126" bestFit="1" customWidth="1"/>
    <col min="11536" max="11536" width="48.42578125" style="126" bestFit="1" customWidth="1"/>
    <col min="11537" max="11537" width="33" style="126" bestFit="1" customWidth="1"/>
    <col min="11538" max="11538" width="37.140625" style="126" bestFit="1" customWidth="1"/>
    <col min="11539" max="11776" width="10.28515625" style="126"/>
    <col min="11777" max="11777" width="16.7109375" style="126" customWidth="1"/>
    <col min="11778" max="11778" width="21.85546875" style="126" customWidth="1"/>
    <col min="11779" max="11779" width="22" style="126" customWidth="1"/>
    <col min="11780" max="11780" width="29.85546875" style="126" customWidth="1"/>
    <col min="11781" max="11781" width="24" style="126" customWidth="1"/>
    <col min="11782" max="11782" width="22.5703125" style="126" customWidth="1"/>
    <col min="11783" max="11783" width="23.28515625" style="126" customWidth="1"/>
    <col min="11784" max="11784" width="27.28515625" style="126" customWidth="1"/>
    <col min="11785" max="11785" width="18.28515625" style="126" customWidth="1"/>
    <col min="11786" max="11786" width="16.140625" style="126" bestFit="1" customWidth="1"/>
    <col min="11787" max="11788" width="10.28515625" style="126"/>
    <col min="11789" max="11789" width="11" style="126" bestFit="1" customWidth="1"/>
    <col min="11790" max="11790" width="10.28515625" style="126"/>
    <col min="11791" max="11791" width="59.42578125" style="126" bestFit="1" customWidth="1"/>
    <col min="11792" max="11792" width="48.42578125" style="126" bestFit="1" customWidth="1"/>
    <col min="11793" max="11793" width="33" style="126" bestFit="1" customWidth="1"/>
    <col min="11794" max="11794" width="37.140625" style="126" bestFit="1" customWidth="1"/>
    <col min="11795" max="12032" width="10.28515625" style="126"/>
    <col min="12033" max="12033" width="16.7109375" style="126" customWidth="1"/>
    <col min="12034" max="12034" width="21.85546875" style="126" customWidth="1"/>
    <col min="12035" max="12035" width="22" style="126" customWidth="1"/>
    <col min="12036" max="12036" width="29.85546875" style="126" customWidth="1"/>
    <col min="12037" max="12037" width="24" style="126" customWidth="1"/>
    <col min="12038" max="12038" width="22.5703125" style="126" customWidth="1"/>
    <col min="12039" max="12039" width="23.28515625" style="126" customWidth="1"/>
    <col min="12040" max="12040" width="27.28515625" style="126" customWidth="1"/>
    <col min="12041" max="12041" width="18.28515625" style="126" customWidth="1"/>
    <col min="12042" max="12042" width="16.140625" style="126" bestFit="1" customWidth="1"/>
    <col min="12043" max="12044" width="10.28515625" style="126"/>
    <col min="12045" max="12045" width="11" style="126" bestFit="1" customWidth="1"/>
    <col min="12046" max="12046" width="10.28515625" style="126"/>
    <col min="12047" max="12047" width="59.42578125" style="126" bestFit="1" customWidth="1"/>
    <col min="12048" max="12048" width="48.42578125" style="126" bestFit="1" customWidth="1"/>
    <col min="12049" max="12049" width="33" style="126" bestFit="1" customWidth="1"/>
    <col min="12050" max="12050" width="37.140625" style="126" bestFit="1" customWidth="1"/>
    <col min="12051" max="12288" width="10.28515625" style="126"/>
    <col min="12289" max="12289" width="16.7109375" style="126" customWidth="1"/>
    <col min="12290" max="12290" width="21.85546875" style="126" customWidth="1"/>
    <col min="12291" max="12291" width="22" style="126" customWidth="1"/>
    <col min="12292" max="12292" width="29.85546875" style="126" customWidth="1"/>
    <col min="12293" max="12293" width="24" style="126" customWidth="1"/>
    <col min="12294" max="12294" width="22.5703125" style="126" customWidth="1"/>
    <col min="12295" max="12295" width="23.28515625" style="126" customWidth="1"/>
    <col min="12296" max="12296" width="27.28515625" style="126" customWidth="1"/>
    <col min="12297" max="12297" width="18.28515625" style="126" customWidth="1"/>
    <col min="12298" max="12298" width="16.140625" style="126" bestFit="1" customWidth="1"/>
    <col min="12299" max="12300" width="10.28515625" style="126"/>
    <col min="12301" max="12301" width="11" style="126" bestFit="1" customWidth="1"/>
    <col min="12302" max="12302" width="10.28515625" style="126"/>
    <col min="12303" max="12303" width="59.42578125" style="126" bestFit="1" customWidth="1"/>
    <col min="12304" max="12304" width="48.42578125" style="126" bestFit="1" customWidth="1"/>
    <col min="12305" max="12305" width="33" style="126" bestFit="1" customWidth="1"/>
    <col min="12306" max="12306" width="37.140625" style="126" bestFit="1" customWidth="1"/>
    <col min="12307" max="12544" width="10.28515625" style="126"/>
    <col min="12545" max="12545" width="16.7109375" style="126" customWidth="1"/>
    <col min="12546" max="12546" width="21.85546875" style="126" customWidth="1"/>
    <col min="12547" max="12547" width="22" style="126" customWidth="1"/>
    <col min="12548" max="12548" width="29.85546875" style="126" customWidth="1"/>
    <col min="12549" max="12549" width="24" style="126" customWidth="1"/>
    <col min="12550" max="12550" width="22.5703125" style="126" customWidth="1"/>
    <col min="12551" max="12551" width="23.28515625" style="126" customWidth="1"/>
    <col min="12552" max="12552" width="27.28515625" style="126" customWidth="1"/>
    <col min="12553" max="12553" width="18.28515625" style="126" customWidth="1"/>
    <col min="12554" max="12554" width="16.140625" style="126" bestFit="1" customWidth="1"/>
    <col min="12555" max="12556" width="10.28515625" style="126"/>
    <col min="12557" max="12557" width="11" style="126" bestFit="1" customWidth="1"/>
    <col min="12558" max="12558" width="10.28515625" style="126"/>
    <col min="12559" max="12559" width="59.42578125" style="126" bestFit="1" customWidth="1"/>
    <col min="12560" max="12560" width="48.42578125" style="126" bestFit="1" customWidth="1"/>
    <col min="12561" max="12561" width="33" style="126" bestFit="1" customWidth="1"/>
    <col min="12562" max="12562" width="37.140625" style="126" bestFit="1" customWidth="1"/>
    <col min="12563" max="12800" width="10.28515625" style="126"/>
    <col min="12801" max="12801" width="16.7109375" style="126" customWidth="1"/>
    <col min="12802" max="12802" width="21.85546875" style="126" customWidth="1"/>
    <col min="12803" max="12803" width="22" style="126" customWidth="1"/>
    <col min="12804" max="12804" width="29.85546875" style="126" customWidth="1"/>
    <col min="12805" max="12805" width="24" style="126" customWidth="1"/>
    <col min="12806" max="12806" width="22.5703125" style="126" customWidth="1"/>
    <col min="12807" max="12807" width="23.28515625" style="126" customWidth="1"/>
    <col min="12808" max="12808" width="27.28515625" style="126" customWidth="1"/>
    <col min="12809" max="12809" width="18.28515625" style="126" customWidth="1"/>
    <col min="12810" max="12810" width="16.140625" style="126" bestFit="1" customWidth="1"/>
    <col min="12811" max="12812" width="10.28515625" style="126"/>
    <col min="12813" max="12813" width="11" style="126" bestFit="1" customWidth="1"/>
    <col min="12814" max="12814" width="10.28515625" style="126"/>
    <col min="12815" max="12815" width="59.42578125" style="126" bestFit="1" customWidth="1"/>
    <col min="12816" max="12816" width="48.42578125" style="126" bestFit="1" customWidth="1"/>
    <col min="12817" max="12817" width="33" style="126" bestFit="1" customWidth="1"/>
    <col min="12818" max="12818" width="37.140625" style="126" bestFit="1" customWidth="1"/>
    <col min="12819" max="13056" width="10.28515625" style="126"/>
    <col min="13057" max="13057" width="16.7109375" style="126" customWidth="1"/>
    <col min="13058" max="13058" width="21.85546875" style="126" customWidth="1"/>
    <col min="13059" max="13059" width="22" style="126" customWidth="1"/>
    <col min="13060" max="13060" width="29.85546875" style="126" customWidth="1"/>
    <col min="13061" max="13061" width="24" style="126" customWidth="1"/>
    <col min="13062" max="13062" width="22.5703125" style="126" customWidth="1"/>
    <col min="13063" max="13063" width="23.28515625" style="126" customWidth="1"/>
    <col min="13064" max="13064" width="27.28515625" style="126" customWidth="1"/>
    <col min="13065" max="13065" width="18.28515625" style="126" customWidth="1"/>
    <col min="13066" max="13066" width="16.140625" style="126" bestFit="1" customWidth="1"/>
    <col min="13067" max="13068" width="10.28515625" style="126"/>
    <col min="13069" max="13069" width="11" style="126" bestFit="1" customWidth="1"/>
    <col min="13070" max="13070" width="10.28515625" style="126"/>
    <col min="13071" max="13071" width="59.42578125" style="126" bestFit="1" customWidth="1"/>
    <col min="13072" max="13072" width="48.42578125" style="126" bestFit="1" customWidth="1"/>
    <col min="13073" max="13073" width="33" style="126" bestFit="1" customWidth="1"/>
    <col min="13074" max="13074" width="37.140625" style="126" bestFit="1" customWidth="1"/>
    <col min="13075" max="13312" width="10.28515625" style="126"/>
    <col min="13313" max="13313" width="16.7109375" style="126" customWidth="1"/>
    <col min="13314" max="13314" width="21.85546875" style="126" customWidth="1"/>
    <col min="13315" max="13315" width="22" style="126" customWidth="1"/>
    <col min="13316" max="13316" width="29.85546875" style="126" customWidth="1"/>
    <col min="13317" max="13317" width="24" style="126" customWidth="1"/>
    <col min="13318" max="13318" width="22.5703125" style="126" customWidth="1"/>
    <col min="13319" max="13319" width="23.28515625" style="126" customWidth="1"/>
    <col min="13320" max="13320" width="27.28515625" style="126" customWidth="1"/>
    <col min="13321" max="13321" width="18.28515625" style="126" customWidth="1"/>
    <col min="13322" max="13322" width="16.140625" style="126" bestFit="1" customWidth="1"/>
    <col min="13323" max="13324" width="10.28515625" style="126"/>
    <col min="13325" max="13325" width="11" style="126" bestFit="1" customWidth="1"/>
    <col min="13326" max="13326" width="10.28515625" style="126"/>
    <col min="13327" max="13327" width="59.42578125" style="126" bestFit="1" customWidth="1"/>
    <col min="13328" max="13328" width="48.42578125" style="126" bestFit="1" customWidth="1"/>
    <col min="13329" max="13329" width="33" style="126" bestFit="1" customWidth="1"/>
    <col min="13330" max="13330" width="37.140625" style="126" bestFit="1" customWidth="1"/>
    <col min="13331" max="13568" width="10.28515625" style="126"/>
    <col min="13569" max="13569" width="16.7109375" style="126" customWidth="1"/>
    <col min="13570" max="13570" width="21.85546875" style="126" customWidth="1"/>
    <col min="13571" max="13571" width="22" style="126" customWidth="1"/>
    <col min="13572" max="13572" width="29.85546875" style="126" customWidth="1"/>
    <col min="13573" max="13573" width="24" style="126" customWidth="1"/>
    <col min="13574" max="13574" width="22.5703125" style="126" customWidth="1"/>
    <col min="13575" max="13575" width="23.28515625" style="126" customWidth="1"/>
    <col min="13576" max="13576" width="27.28515625" style="126" customWidth="1"/>
    <col min="13577" max="13577" width="18.28515625" style="126" customWidth="1"/>
    <col min="13578" max="13578" width="16.140625" style="126" bestFit="1" customWidth="1"/>
    <col min="13579" max="13580" width="10.28515625" style="126"/>
    <col min="13581" max="13581" width="11" style="126" bestFit="1" customWidth="1"/>
    <col min="13582" max="13582" width="10.28515625" style="126"/>
    <col min="13583" max="13583" width="59.42578125" style="126" bestFit="1" customWidth="1"/>
    <col min="13584" max="13584" width="48.42578125" style="126" bestFit="1" customWidth="1"/>
    <col min="13585" max="13585" width="33" style="126" bestFit="1" customWidth="1"/>
    <col min="13586" max="13586" width="37.140625" style="126" bestFit="1" customWidth="1"/>
    <col min="13587" max="13824" width="10.28515625" style="126"/>
    <col min="13825" max="13825" width="16.7109375" style="126" customWidth="1"/>
    <col min="13826" max="13826" width="21.85546875" style="126" customWidth="1"/>
    <col min="13827" max="13827" width="22" style="126" customWidth="1"/>
    <col min="13828" max="13828" width="29.85546875" style="126" customWidth="1"/>
    <col min="13829" max="13829" width="24" style="126" customWidth="1"/>
    <col min="13830" max="13830" width="22.5703125" style="126" customWidth="1"/>
    <col min="13831" max="13831" width="23.28515625" style="126" customWidth="1"/>
    <col min="13832" max="13832" width="27.28515625" style="126" customWidth="1"/>
    <col min="13833" max="13833" width="18.28515625" style="126" customWidth="1"/>
    <col min="13834" max="13834" width="16.140625" style="126" bestFit="1" customWidth="1"/>
    <col min="13835" max="13836" width="10.28515625" style="126"/>
    <col min="13837" max="13837" width="11" style="126" bestFit="1" customWidth="1"/>
    <col min="13838" max="13838" width="10.28515625" style="126"/>
    <col min="13839" max="13839" width="59.42578125" style="126" bestFit="1" customWidth="1"/>
    <col min="13840" max="13840" width="48.42578125" style="126" bestFit="1" customWidth="1"/>
    <col min="13841" max="13841" width="33" style="126" bestFit="1" customWidth="1"/>
    <col min="13842" max="13842" width="37.140625" style="126" bestFit="1" customWidth="1"/>
    <col min="13843" max="14080" width="10.28515625" style="126"/>
    <col min="14081" max="14081" width="16.7109375" style="126" customWidth="1"/>
    <col min="14082" max="14082" width="21.85546875" style="126" customWidth="1"/>
    <col min="14083" max="14083" width="22" style="126" customWidth="1"/>
    <col min="14084" max="14084" width="29.85546875" style="126" customWidth="1"/>
    <col min="14085" max="14085" width="24" style="126" customWidth="1"/>
    <col min="14086" max="14086" width="22.5703125" style="126" customWidth="1"/>
    <col min="14087" max="14087" width="23.28515625" style="126" customWidth="1"/>
    <col min="14088" max="14088" width="27.28515625" style="126" customWidth="1"/>
    <col min="14089" max="14089" width="18.28515625" style="126" customWidth="1"/>
    <col min="14090" max="14090" width="16.140625" style="126" bestFit="1" customWidth="1"/>
    <col min="14091" max="14092" width="10.28515625" style="126"/>
    <col min="14093" max="14093" width="11" style="126" bestFit="1" customWidth="1"/>
    <col min="14094" max="14094" width="10.28515625" style="126"/>
    <col min="14095" max="14095" width="59.42578125" style="126" bestFit="1" customWidth="1"/>
    <col min="14096" max="14096" width="48.42578125" style="126" bestFit="1" customWidth="1"/>
    <col min="14097" max="14097" width="33" style="126" bestFit="1" customWidth="1"/>
    <col min="14098" max="14098" width="37.140625" style="126" bestFit="1" customWidth="1"/>
    <col min="14099" max="14336" width="10.28515625" style="126"/>
    <col min="14337" max="14337" width="16.7109375" style="126" customWidth="1"/>
    <col min="14338" max="14338" width="21.85546875" style="126" customWidth="1"/>
    <col min="14339" max="14339" width="22" style="126" customWidth="1"/>
    <col min="14340" max="14340" width="29.85546875" style="126" customWidth="1"/>
    <col min="14341" max="14341" width="24" style="126" customWidth="1"/>
    <col min="14342" max="14342" width="22.5703125" style="126" customWidth="1"/>
    <col min="14343" max="14343" width="23.28515625" style="126" customWidth="1"/>
    <col min="14344" max="14344" width="27.28515625" style="126" customWidth="1"/>
    <col min="14345" max="14345" width="18.28515625" style="126" customWidth="1"/>
    <col min="14346" max="14346" width="16.140625" style="126" bestFit="1" customWidth="1"/>
    <col min="14347" max="14348" width="10.28515625" style="126"/>
    <col min="14349" max="14349" width="11" style="126" bestFit="1" customWidth="1"/>
    <col min="14350" max="14350" width="10.28515625" style="126"/>
    <col min="14351" max="14351" width="59.42578125" style="126" bestFit="1" customWidth="1"/>
    <col min="14352" max="14352" width="48.42578125" style="126" bestFit="1" customWidth="1"/>
    <col min="14353" max="14353" width="33" style="126" bestFit="1" customWidth="1"/>
    <col min="14354" max="14354" width="37.140625" style="126" bestFit="1" customWidth="1"/>
    <col min="14355" max="14592" width="10.28515625" style="126"/>
    <col min="14593" max="14593" width="16.7109375" style="126" customWidth="1"/>
    <col min="14594" max="14594" width="21.85546875" style="126" customWidth="1"/>
    <col min="14595" max="14595" width="22" style="126" customWidth="1"/>
    <col min="14596" max="14596" width="29.85546875" style="126" customWidth="1"/>
    <col min="14597" max="14597" width="24" style="126" customWidth="1"/>
    <col min="14598" max="14598" width="22.5703125" style="126" customWidth="1"/>
    <col min="14599" max="14599" width="23.28515625" style="126" customWidth="1"/>
    <col min="14600" max="14600" width="27.28515625" style="126" customWidth="1"/>
    <col min="14601" max="14601" width="18.28515625" style="126" customWidth="1"/>
    <col min="14602" max="14602" width="16.140625" style="126" bestFit="1" customWidth="1"/>
    <col min="14603" max="14604" width="10.28515625" style="126"/>
    <col min="14605" max="14605" width="11" style="126" bestFit="1" customWidth="1"/>
    <col min="14606" max="14606" width="10.28515625" style="126"/>
    <col min="14607" max="14607" width="59.42578125" style="126" bestFit="1" customWidth="1"/>
    <col min="14608" max="14608" width="48.42578125" style="126" bestFit="1" customWidth="1"/>
    <col min="14609" max="14609" width="33" style="126" bestFit="1" customWidth="1"/>
    <col min="14610" max="14610" width="37.140625" style="126" bestFit="1" customWidth="1"/>
    <col min="14611" max="14848" width="10.28515625" style="126"/>
    <col min="14849" max="14849" width="16.7109375" style="126" customWidth="1"/>
    <col min="14850" max="14850" width="21.85546875" style="126" customWidth="1"/>
    <col min="14851" max="14851" width="22" style="126" customWidth="1"/>
    <col min="14852" max="14852" width="29.85546875" style="126" customWidth="1"/>
    <col min="14853" max="14853" width="24" style="126" customWidth="1"/>
    <col min="14854" max="14854" width="22.5703125" style="126" customWidth="1"/>
    <col min="14855" max="14855" width="23.28515625" style="126" customWidth="1"/>
    <col min="14856" max="14856" width="27.28515625" style="126" customWidth="1"/>
    <col min="14857" max="14857" width="18.28515625" style="126" customWidth="1"/>
    <col min="14858" max="14858" width="16.140625" style="126" bestFit="1" customWidth="1"/>
    <col min="14859" max="14860" width="10.28515625" style="126"/>
    <col min="14861" max="14861" width="11" style="126" bestFit="1" customWidth="1"/>
    <col min="14862" max="14862" width="10.28515625" style="126"/>
    <col min="14863" max="14863" width="59.42578125" style="126" bestFit="1" customWidth="1"/>
    <col min="14864" max="14864" width="48.42578125" style="126" bestFit="1" customWidth="1"/>
    <col min="14865" max="14865" width="33" style="126" bestFit="1" customWidth="1"/>
    <col min="14866" max="14866" width="37.140625" style="126" bestFit="1" customWidth="1"/>
    <col min="14867" max="15104" width="10.28515625" style="126"/>
    <col min="15105" max="15105" width="16.7109375" style="126" customWidth="1"/>
    <col min="15106" max="15106" width="21.85546875" style="126" customWidth="1"/>
    <col min="15107" max="15107" width="22" style="126" customWidth="1"/>
    <col min="15108" max="15108" width="29.85546875" style="126" customWidth="1"/>
    <col min="15109" max="15109" width="24" style="126" customWidth="1"/>
    <col min="15110" max="15110" width="22.5703125" style="126" customWidth="1"/>
    <col min="15111" max="15111" width="23.28515625" style="126" customWidth="1"/>
    <col min="15112" max="15112" width="27.28515625" style="126" customWidth="1"/>
    <col min="15113" max="15113" width="18.28515625" style="126" customWidth="1"/>
    <col min="15114" max="15114" width="16.140625" style="126" bestFit="1" customWidth="1"/>
    <col min="15115" max="15116" width="10.28515625" style="126"/>
    <col min="15117" max="15117" width="11" style="126" bestFit="1" customWidth="1"/>
    <col min="15118" max="15118" width="10.28515625" style="126"/>
    <col min="15119" max="15119" width="59.42578125" style="126" bestFit="1" customWidth="1"/>
    <col min="15120" max="15120" width="48.42578125" style="126" bestFit="1" customWidth="1"/>
    <col min="15121" max="15121" width="33" style="126" bestFit="1" customWidth="1"/>
    <col min="15122" max="15122" width="37.140625" style="126" bestFit="1" customWidth="1"/>
    <col min="15123" max="15360" width="10.28515625" style="126"/>
    <col min="15361" max="15361" width="16.7109375" style="126" customWidth="1"/>
    <col min="15362" max="15362" width="21.85546875" style="126" customWidth="1"/>
    <col min="15363" max="15363" width="22" style="126" customWidth="1"/>
    <col min="15364" max="15364" width="29.85546875" style="126" customWidth="1"/>
    <col min="15365" max="15365" width="24" style="126" customWidth="1"/>
    <col min="15366" max="15366" width="22.5703125" style="126" customWidth="1"/>
    <col min="15367" max="15367" width="23.28515625" style="126" customWidth="1"/>
    <col min="15368" max="15368" width="27.28515625" style="126" customWidth="1"/>
    <col min="15369" max="15369" width="18.28515625" style="126" customWidth="1"/>
    <col min="15370" max="15370" width="16.140625" style="126" bestFit="1" customWidth="1"/>
    <col min="15371" max="15372" width="10.28515625" style="126"/>
    <col min="15373" max="15373" width="11" style="126" bestFit="1" customWidth="1"/>
    <col min="15374" max="15374" width="10.28515625" style="126"/>
    <col min="15375" max="15375" width="59.42578125" style="126" bestFit="1" customWidth="1"/>
    <col min="15376" max="15376" width="48.42578125" style="126" bestFit="1" customWidth="1"/>
    <col min="15377" max="15377" width="33" style="126" bestFit="1" customWidth="1"/>
    <col min="15378" max="15378" width="37.140625" style="126" bestFit="1" customWidth="1"/>
    <col min="15379" max="15616" width="10.28515625" style="126"/>
    <col min="15617" max="15617" width="16.7109375" style="126" customWidth="1"/>
    <col min="15618" max="15618" width="21.85546875" style="126" customWidth="1"/>
    <col min="15619" max="15619" width="22" style="126" customWidth="1"/>
    <col min="15620" max="15620" width="29.85546875" style="126" customWidth="1"/>
    <col min="15621" max="15621" width="24" style="126" customWidth="1"/>
    <col min="15622" max="15622" width="22.5703125" style="126" customWidth="1"/>
    <col min="15623" max="15623" width="23.28515625" style="126" customWidth="1"/>
    <col min="15624" max="15624" width="27.28515625" style="126" customWidth="1"/>
    <col min="15625" max="15625" width="18.28515625" style="126" customWidth="1"/>
    <col min="15626" max="15626" width="16.140625" style="126" bestFit="1" customWidth="1"/>
    <col min="15627" max="15628" width="10.28515625" style="126"/>
    <col min="15629" max="15629" width="11" style="126" bestFit="1" customWidth="1"/>
    <col min="15630" max="15630" width="10.28515625" style="126"/>
    <col min="15631" max="15631" width="59.42578125" style="126" bestFit="1" customWidth="1"/>
    <col min="15632" max="15632" width="48.42578125" style="126" bestFit="1" customWidth="1"/>
    <col min="15633" max="15633" width="33" style="126" bestFit="1" customWidth="1"/>
    <col min="15634" max="15634" width="37.140625" style="126" bestFit="1" customWidth="1"/>
    <col min="15635" max="15872" width="10.28515625" style="126"/>
    <col min="15873" max="15873" width="16.7109375" style="126" customWidth="1"/>
    <col min="15874" max="15874" width="21.85546875" style="126" customWidth="1"/>
    <col min="15875" max="15875" width="22" style="126" customWidth="1"/>
    <col min="15876" max="15876" width="29.85546875" style="126" customWidth="1"/>
    <col min="15877" max="15877" width="24" style="126" customWidth="1"/>
    <col min="15878" max="15878" width="22.5703125" style="126" customWidth="1"/>
    <col min="15879" max="15879" width="23.28515625" style="126" customWidth="1"/>
    <col min="15880" max="15880" width="27.28515625" style="126" customWidth="1"/>
    <col min="15881" max="15881" width="18.28515625" style="126" customWidth="1"/>
    <col min="15882" max="15882" width="16.140625" style="126" bestFit="1" customWidth="1"/>
    <col min="15883" max="15884" width="10.28515625" style="126"/>
    <col min="15885" max="15885" width="11" style="126" bestFit="1" customWidth="1"/>
    <col min="15886" max="15886" width="10.28515625" style="126"/>
    <col min="15887" max="15887" width="59.42578125" style="126" bestFit="1" customWidth="1"/>
    <col min="15888" max="15888" width="48.42578125" style="126" bestFit="1" customWidth="1"/>
    <col min="15889" max="15889" width="33" style="126" bestFit="1" customWidth="1"/>
    <col min="15890" max="15890" width="37.140625" style="126" bestFit="1" customWidth="1"/>
    <col min="15891" max="16128" width="10.28515625" style="126"/>
    <col min="16129" max="16129" width="16.7109375" style="126" customWidth="1"/>
    <col min="16130" max="16130" width="21.85546875" style="126" customWidth="1"/>
    <col min="16131" max="16131" width="22" style="126" customWidth="1"/>
    <col min="16132" max="16132" width="29.85546875" style="126" customWidth="1"/>
    <col min="16133" max="16133" width="24" style="126" customWidth="1"/>
    <col min="16134" max="16134" width="22.5703125" style="126" customWidth="1"/>
    <col min="16135" max="16135" width="23.28515625" style="126" customWidth="1"/>
    <col min="16136" max="16136" width="27.28515625" style="126" customWidth="1"/>
    <col min="16137" max="16137" width="18.28515625" style="126" customWidth="1"/>
    <col min="16138" max="16138" width="16.140625" style="126" bestFit="1" customWidth="1"/>
    <col min="16139" max="16140" width="10.28515625" style="126"/>
    <col min="16141" max="16141" width="11" style="126" bestFit="1" customWidth="1"/>
    <col min="16142" max="16142" width="10.28515625" style="126"/>
    <col min="16143" max="16143" width="59.42578125" style="126" bestFit="1" customWidth="1"/>
    <col min="16144" max="16144" width="48.42578125" style="126" bestFit="1" customWidth="1"/>
    <col min="16145" max="16145" width="33" style="126" bestFit="1" customWidth="1"/>
    <col min="16146" max="16146" width="37.140625" style="126" bestFit="1" customWidth="1"/>
    <col min="16147" max="16384" width="10.28515625" style="126"/>
  </cols>
  <sheetData>
    <row r="1" spans="1:18" ht="13.5" customHeight="1">
      <c r="A1" s="124" t="s">
        <v>166</v>
      </c>
      <c r="B1" s="347" t="s">
        <v>354</v>
      </c>
      <c r="C1" s="348" t="s">
        <v>354</v>
      </c>
      <c r="D1" s="349" t="s">
        <v>438</v>
      </c>
      <c r="E1" s="350" t="s">
        <v>422</v>
      </c>
      <c r="F1" t="s">
        <v>446</v>
      </c>
      <c r="G1" s="125"/>
      <c r="H1" s="125"/>
      <c r="I1" s="349" t="s">
        <v>419</v>
      </c>
      <c r="J1" s="127"/>
      <c r="M1" s="128"/>
      <c r="N1" s="128"/>
      <c r="O1" s="129" t="s">
        <v>167</v>
      </c>
      <c r="P1" s="129" t="s">
        <v>168</v>
      </c>
      <c r="Q1" s="129" t="s">
        <v>169</v>
      </c>
      <c r="R1" s="129" t="s">
        <v>170</v>
      </c>
    </row>
    <row r="2" spans="1:18" ht="13.5" customHeight="1">
      <c r="A2" s="130" t="s">
        <v>171</v>
      </c>
      <c r="B2" s="351" t="s">
        <v>460</v>
      </c>
      <c r="C2" s="357" t="s">
        <v>460</v>
      </c>
      <c r="D2" s="353" t="s">
        <v>439</v>
      </c>
      <c r="E2" s="354" t="s">
        <v>423</v>
      </c>
      <c r="F2" s="355" t="s">
        <v>447</v>
      </c>
      <c r="G2" s="131"/>
      <c r="H2" s="131"/>
      <c r="I2" s="353" t="s">
        <v>420</v>
      </c>
      <c r="J2" s="127"/>
      <c r="K2" s="132"/>
      <c r="M2" s="128"/>
      <c r="N2" s="128"/>
      <c r="O2" s="133" t="s">
        <v>172</v>
      </c>
      <c r="P2" s="133" t="s">
        <v>173</v>
      </c>
      <c r="Q2" s="133" t="s">
        <v>174</v>
      </c>
      <c r="R2" s="133" t="s">
        <v>175</v>
      </c>
    </row>
    <row r="3" spans="1:18" ht="13.5" customHeight="1">
      <c r="A3" s="130" t="s">
        <v>176</v>
      </c>
      <c r="B3" s="356" t="s">
        <v>461</v>
      </c>
      <c r="C3" s="357" t="s">
        <v>461</v>
      </c>
      <c r="D3" s="358" t="s">
        <v>440</v>
      </c>
      <c r="E3" s="354" t="s">
        <v>424</v>
      </c>
      <c r="F3" s="355" t="s">
        <v>448</v>
      </c>
      <c r="G3" s="131"/>
      <c r="H3" s="131"/>
      <c r="I3" s="358" t="s">
        <v>421</v>
      </c>
      <c r="J3" s="127"/>
      <c r="K3" s="132"/>
      <c r="M3" s="128"/>
      <c r="N3" s="128"/>
      <c r="O3" s="133" t="s">
        <v>177</v>
      </c>
      <c r="P3" s="133" t="s">
        <v>178</v>
      </c>
      <c r="Q3" s="133" t="s">
        <v>179</v>
      </c>
      <c r="R3" s="133" t="s">
        <v>180</v>
      </c>
    </row>
    <row r="4" spans="1:18" ht="13.5" customHeight="1" thickBot="1">
      <c r="A4" s="130" t="s">
        <v>408</v>
      </c>
      <c r="B4" s="359" t="s">
        <v>176</v>
      </c>
      <c r="C4" s="360" t="s">
        <v>176</v>
      </c>
      <c r="D4" s="361" t="s">
        <v>354</v>
      </c>
      <c r="E4" s="362" t="s">
        <v>354</v>
      </c>
      <c r="F4" s="363" t="s">
        <v>354</v>
      </c>
      <c r="G4" s="131"/>
      <c r="H4" s="131"/>
      <c r="I4" s="361" t="s">
        <v>354</v>
      </c>
      <c r="J4" s="127"/>
      <c r="K4" s="132"/>
      <c r="M4" s="128"/>
      <c r="N4" s="364"/>
      <c r="O4" s="133" t="s">
        <v>182</v>
      </c>
      <c r="P4" s="133" t="s">
        <v>183</v>
      </c>
      <c r="Q4" s="133" t="s">
        <v>184</v>
      </c>
      <c r="R4" s="133" t="s">
        <v>185</v>
      </c>
    </row>
    <row r="5" spans="1:18" ht="13.5" customHeight="1" thickBot="1">
      <c r="B5" s="134"/>
      <c r="C5" s="134"/>
      <c r="D5" s="361"/>
      <c r="E5" s="134"/>
      <c r="F5" s="127"/>
      <c r="G5" s="131"/>
      <c r="H5" s="135"/>
      <c r="J5" s="127"/>
      <c r="N5" s="365"/>
      <c r="O5" s="133" t="s">
        <v>186</v>
      </c>
      <c r="P5" s="133" t="s">
        <v>187</v>
      </c>
      <c r="Q5" s="133" t="s">
        <v>188</v>
      </c>
      <c r="R5" s="133" t="s">
        <v>189</v>
      </c>
    </row>
    <row r="6" spans="1:18" ht="13.5" customHeight="1" thickBot="1">
      <c r="A6" s="124" t="s">
        <v>194</v>
      </c>
      <c r="B6" s="127"/>
      <c r="C6" s="127"/>
      <c r="D6" s="127"/>
      <c r="E6" s="127"/>
      <c r="F6" s="127"/>
      <c r="G6" s="131"/>
      <c r="H6" s="135"/>
      <c r="J6" s="127"/>
      <c r="O6" s="133" t="s">
        <v>190</v>
      </c>
      <c r="P6" s="133" t="s">
        <v>191</v>
      </c>
      <c r="Q6" s="133" t="s">
        <v>192</v>
      </c>
      <c r="R6" s="133" t="s">
        <v>193</v>
      </c>
    </row>
    <row r="7" spans="1:18" ht="13.5" customHeight="1">
      <c r="B7" s="366" t="s">
        <v>462</v>
      </c>
      <c r="C7" s="367" t="s">
        <v>462</v>
      </c>
      <c r="D7" s="368" t="s">
        <v>441</v>
      </c>
      <c r="E7" s="369" t="s">
        <v>425</v>
      </c>
      <c r="F7" s="582" t="s">
        <v>449</v>
      </c>
      <c r="G7" s="538"/>
      <c r="H7" s="538"/>
      <c r="J7" s="127"/>
      <c r="M7" s="128"/>
      <c r="N7" s="128"/>
      <c r="O7" s="133" t="s">
        <v>319</v>
      </c>
      <c r="P7" s="133" t="s">
        <v>320</v>
      </c>
      <c r="Q7" s="133" t="s">
        <v>284</v>
      </c>
      <c r="R7" s="133" t="s">
        <v>285</v>
      </c>
    </row>
    <row r="8" spans="1:18" ht="13.5" customHeight="1">
      <c r="B8" s="351" t="s">
        <v>463</v>
      </c>
      <c r="C8" s="352" t="s">
        <v>463</v>
      </c>
      <c r="D8" s="353" t="s">
        <v>442</v>
      </c>
      <c r="E8" s="370" t="s">
        <v>443</v>
      </c>
      <c r="F8" s="371" t="s">
        <v>450</v>
      </c>
      <c r="G8" s="131"/>
      <c r="H8" s="136"/>
      <c r="J8" s="127"/>
      <c r="K8" s="372"/>
      <c r="M8" s="373"/>
      <c r="N8" s="128"/>
      <c r="O8" s="133" t="s">
        <v>195</v>
      </c>
      <c r="P8" s="133" t="s">
        <v>196</v>
      </c>
      <c r="Q8" s="133" t="s">
        <v>197</v>
      </c>
      <c r="R8" s="133" t="s">
        <v>198</v>
      </c>
    </row>
    <row r="9" spans="1:18" ht="13.5" customHeight="1">
      <c r="B9" s="351" t="s">
        <v>427</v>
      </c>
      <c r="C9" s="352" t="s">
        <v>427</v>
      </c>
      <c r="D9" s="353" t="s">
        <v>427</v>
      </c>
      <c r="E9" s="370" t="s">
        <v>444</v>
      </c>
      <c r="F9" s="371" t="s">
        <v>451</v>
      </c>
      <c r="G9" s="131"/>
      <c r="H9" s="136"/>
      <c r="J9" s="127"/>
      <c r="M9" s="128"/>
      <c r="N9" s="128"/>
      <c r="O9" s="133" t="s">
        <v>199</v>
      </c>
      <c r="P9" s="133" t="s">
        <v>200</v>
      </c>
      <c r="Q9" s="133" t="s">
        <v>201</v>
      </c>
      <c r="R9" s="133" t="s">
        <v>202</v>
      </c>
    </row>
    <row r="10" spans="1:18" ht="13.5" customHeight="1" thickBot="1">
      <c r="B10" s="351" t="s">
        <v>181</v>
      </c>
      <c r="C10" s="374" t="s">
        <v>181</v>
      </c>
      <c r="D10" s="353" t="s">
        <v>181</v>
      </c>
      <c r="E10" s="375" t="s">
        <v>181</v>
      </c>
      <c r="F10" s="371" t="s">
        <v>181</v>
      </c>
      <c r="G10" s="131"/>
      <c r="H10" s="136"/>
      <c r="J10" s="127"/>
      <c r="M10" s="128"/>
      <c r="N10" s="128"/>
      <c r="O10" s="133" t="s">
        <v>203</v>
      </c>
      <c r="P10" s="133" t="s">
        <v>204</v>
      </c>
      <c r="Q10" s="133" t="s">
        <v>205</v>
      </c>
      <c r="R10" s="133" t="s">
        <v>206</v>
      </c>
    </row>
    <row r="11" spans="1:18" ht="13.35" customHeight="1" thickBot="1">
      <c r="C11" s="176"/>
      <c r="F11" s="137"/>
      <c r="G11" s="138"/>
      <c r="H11" s="137"/>
      <c r="I11" s="139"/>
      <c r="J11" s="376"/>
      <c r="O11" s="133" t="s">
        <v>207</v>
      </c>
      <c r="P11" s="133" t="s">
        <v>208</v>
      </c>
      <c r="Q11" s="133" t="s">
        <v>188</v>
      </c>
      <c r="R11" s="133" t="s">
        <v>209</v>
      </c>
    </row>
    <row r="12" spans="1:18" ht="13.5" customHeight="1">
      <c r="A12" s="377" t="s">
        <v>210</v>
      </c>
      <c r="B12" s="556"/>
      <c r="C12" s="540"/>
      <c r="D12" s="557"/>
      <c r="E12" s="558"/>
      <c r="F12" s="559"/>
      <c r="H12" s="137"/>
      <c r="I12" s="141"/>
      <c r="J12" s="142"/>
      <c r="L12" s="143"/>
      <c r="O12" s="133" t="s">
        <v>211</v>
      </c>
      <c r="P12" s="133" t="s">
        <v>212</v>
      </c>
      <c r="Q12" s="133" t="s">
        <v>213</v>
      </c>
      <c r="R12" s="133" t="s">
        <v>214</v>
      </c>
    </row>
    <row r="13" spans="1:18" ht="13.5" customHeight="1">
      <c r="A13" s="560" t="s">
        <v>215</v>
      </c>
      <c r="B13" s="561" t="s">
        <v>413</v>
      </c>
      <c r="C13" s="562" t="s">
        <v>413</v>
      </c>
      <c r="D13" s="611" t="s">
        <v>413</v>
      </c>
      <c r="E13" s="571" t="s">
        <v>413</v>
      </c>
      <c r="F13" s="571" t="s">
        <v>413</v>
      </c>
      <c r="H13" s="145"/>
      <c r="J13" s="145"/>
      <c r="K13" s="143"/>
      <c r="L13" s="143"/>
      <c r="O13" s="133" t="s">
        <v>216</v>
      </c>
      <c r="P13" s="133" t="s">
        <v>217</v>
      </c>
      <c r="Q13" s="133" t="s">
        <v>218</v>
      </c>
      <c r="R13" s="133" t="s">
        <v>219</v>
      </c>
    </row>
    <row r="14" spans="1:18" ht="13.5" customHeight="1">
      <c r="A14" s="560" t="s">
        <v>220</v>
      </c>
      <c r="B14" s="561" t="s">
        <v>181</v>
      </c>
      <c r="C14" s="562" t="s">
        <v>181</v>
      </c>
      <c r="D14" s="565" t="s">
        <v>181</v>
      </c>
      <c r="E14" s="563" t="s">
        <v>181</v>
      </c>
      <c r="F14" s="564" t="s">
        <v>181</v>
      </c>
      <c r="H14" s="145"/>
      <c r="J14" s="145"/>
      <c r="K14" s="143"/>
      <c r="O14" s="133" t="s">
        <v>221</v>
      </c>
      <c r="P14" s="133" t="s">
        <v>222</v>
      </c>
      <c r="Q14" s="133" t="s">
        <v>223</v>
      </c>
      <c r="R14" s="133" t="s">
        <v>224</v>
      </c>
    </row>
    <row r="15" spans="1:18" ht="13.35" customHeight="1" thickBot="1">
      <c r="A15" s="380"/>
      <c r="B15" s="566"/>
      <c r="C15" s="567"/>
      <c r="D15" s="568"/>
      <c r="E15" s="569"/>
      <c r="F15" s="570"/>
      <c r="H15" s="145"/>
      <c r="I15" s="145"/>
      <c r="J15" s="145"/>
      <c r="K15" s="143"/>
      <c r="O15" s="133" t="s">
        <v>225</v>
      </c>
      <c r="P15" s="133" t="s">
        <v>226</v>
      </c>
      <c r="Q15" s="133" t="s">
        <v>227</v>
      </c>
      <c r="R15" s="133" t="s">
        <v>228</v>
      </c>
    </row>
    <row r="16" spans="1:18" ht="14.25" customHeight="1">
      <c r="A16" s="377" t="s">
        <v>229</v>
      </c>
      <c r="B16" s="378"/>
      <c r="C16" s="145"/>
      <c r="D16" s="145"/>
      <c r="E16" s="555"/>
      <c r="F16" s="606" t="s">
        <v>429</v>
      </c>
      <c r="G16" s="381"/>
      <c r="H16" s="145"/>
      <c r="I16" s="145"/>
      <c r="J16" s="145"/>
      <c r="K16" s="143"/>
      <c r="L16" s="143"/>
      <c r="O16" s="133" t="s">
        <v>230</v>
      </c>
      <c r="P16" s="133" t="s">
        <v>231</v>
      </c>
      <c r="Q16" s="133" t="s">
        <v>232</v>
      </c>
      <c r="R16" s="133" t="s">
        <v>233</v>
      </c>
    </row>
    <row r="17" spans="1:18" ht="13.35" customHeight="1">
      <c r="A17" s="379"/>
      <c r="B17" s="146" t="s">
        <v>215</v>
      </c>
      <c r="C17" s="148"/>
      <c r="D17" s="137"/>
      <c r="E17" s="382"/>
      <c r="F17" s="381" t="s">
        <v>476</v>
      </c>
      <c r="G17" s="381"/>
      <c r="I17" s="147"/>
      <c r="J17" s="137"/>
      <c r="K17" s="137"/>
      <c r="O17" s="133" t="s">
        <v>234</v>
      </c>
      <c r="P17" s="133" t="s">
        <v>235</v>
      </c>
      <c r="Q17" s="133" t="s">
        <v>188</v>
      </c>
      <c r="R17" s="133" t="s">
        <v>236</v>
      </c>
    </row>
    <row r="18" spans="1:18" ht="13.35" customHeight="1">
      <c r="A18" s="379"/>
      <c r="B18" s="146" t="s">
        <v>220</v>
      </c>
      <c r="C18" s="137" t="s">
        <v>237</v>
      </c>
      <c r="D18" s="137"/>
      <c r="E18" s="382"/>
      <c r="F18" s="383" t="s">
        <v>429</v>
      </c>
      <c r="G18" s="383"/>
      <c r="H18" s="137"/>
      <c r="I18" s="147"/>
      <c r="J18" s="137"/>
      <c r="K18" s="137"/>
      <c r="O18" s="133" t="s">
        <v>238</v>
      </c>
      <c r="P18" s="133" t="s">
        <v>239</v>
      </c>
      <c r="Q18" s="133" t="s">
        <v>240</v>
      </c>
      <c r="R18" s="133" t="s">
        <v>241</v>
      </c>
    </row>
    <row r="19" spans="1:18" ht="13.35" customHeight="1" thickBot="1">
      <c r="A19" s="380"/>
      <c r="B19" s="384" t="s">
        <v>242</v>
      </c>
      <c r="C19" s="385">
        <f ca="1">TODAY()</f>
        <v>43626</v>
      </c>
      <c r="D19" s="386"/>
      <c r="E19" s="387"/>
      <c r="F19" s="383"/>
      <c r="G19" s="388"/>
      <c r="H19" s="137"/>
      <c r="I19" s="147"/>
      <c r="J19" s="137"/>
      <c r="K19" s="137"/>
      <c r="L19" s="149"/>
      <c r="O19" s="133" t="s">
        <v>243</v>
      </c>
      <c r="P19" s="133" t="s">
        <v>244</v>
      </c>
      <c r="Q19" s="133" t="s">
        <v>245</v>
      </c>
      <c r="R19" s="133" t="s">
        <v>246</v>
      </c>
    </row>
    <row r="20" spans="1:18" ht="13.5" customHeight="1">
      <c r="A20" s="124" t="s">
        <v>247</v>
      </c>
      <c r="B20" s="124"/>
      <c r="C20" s="137"/>
      <c r="D20" s="137"/>
      <c r="F20" s="389" t="s">
        <v>429</v>
      </c>
      <c r="G20" s="389"/>
      <c r="H20" s="137"/>
      <c r="J20" s="137"/>
      <c r="K20" s="137"/>
      <c r="L20" s="149"/>
      <c r="O20" s="133" t="s">
        <v>248</v>
      </c>
      <c r="P20" s="133" t="s">
        <v>249</v>
      </c>
      <c r="Q20" s="133" t="s">
        <v>250</v>
      </c>
      <c r="R20" s="133" t="s">
        <v>251</v>
      </c>
    </row>
    <row r="21" spans="1:18" ht="13.35" customHeight="1">
      <c r="C21" s="137"/>
      <c r="D21" s="137"/>
      <c r="F21" s="389"/>
      <c r="G21" s="389"/>
      <c r="H21" s="137"/>
      <c r="J21" s="137"/>
      <c r="K21" s="137"/>
      <c r="O21" s="133" t="s">
        <v>252</v>
      </c>
      <c r="P21" s="133" t="s">
        <v>253</v>
      </c>
      <c r="Q21" s="133" t="s">
        <v>254</v>
      </c>
      <c r="R21" s="133" t="s">
        <v>255</v>
      </c>
    </row>
    <row r="22" spans="1:18" ht="13.35" customHeight="1">
      <c r="C22" s="137"/>
      <c r="D22" s="137"/>
      <c r="F22" s="389"/>
      <c r="G22" s="389"/>
      <c r="H22" s="137"/>
      <c r="J22" s="137"/>
      <c r="K22" s="137"/>
      <c r="O22" s="133"/>
      <c r="P22" s="133"/>
      <c r="Q22" s="133"/>
      <c r="R22" s="133"/>
    </row>
    <row r="23" spans="1:18" ht="13.35" customHeight="1">
      <c r="C23" s="137"/>
      <c r="D23" s="137"/>
      <c r="F23" s="389"/>
      <c r="G23" s="389"/>
      <c r="H23" s="137"/>
      <c r="J23" s="137"/>
      <c r="K23" s="137"/>
      <c r="O23" s="133"/>
      <c r="P23" s="133"/>
      <c r="Q23" s="133"/>
      <c r="R23" s="133"/>
    </row>
    <row r="24" spans="1:18" ht="13.35" customHeight="1">
      <c r="B24" s="390" t="s">
        <v>426</v>
      </c>
      <c r="C24" s="391"/>
      <c r="D24" s="391"/>
      <c r="F24" s="128" t="s">
        <v>429</v>
      </c>
      <c r="G24" s="392"/>
      <c r="H24" s="137"/>
      <c r="J24" s="137"/>
      <c r="K24" s="137"/>
      <c r="O24" s="133" t="s">
        <v>256</v>
      </c>
      <c r="P24" s="133" t="s">
        <v>257</v>
      </c>
      <c r="Q24" s="133" t="s">
        <v>258</v>
      </c>
      <c r="R24" s="133" t="s">
        <v>259</v>
      </c>
    </row>
    <row r="25" spans="1:18" ht="13.35" customHeight="1">
      <c r="B25" s="390" t="s">
        <v>473</v>
      </c>
      <c r="C25" s="391"/>
      <c r="D25" s="391"/>
      <c r="F25" s="128"/>
      <c r="G25" s="392"/>
      <c r="H25" s="137"/>
      <c r="J25" s="137"/>
      <c r="K25" s="137"/>
      <c r="O25" s="133" t="s">
        <v>260</v>
      </c>
      <c r="P25" s="133" t="s">
        <v>261</v>
      </c>
      <c r="Q25" s="133" t="s">
        <v>262</v>
      </c>
      <c r="R25" s="133" t="s">
        <v>263</v>
      </c>
    </row>
    <row r="26" spans="1:18" ht="13.35" customHeight="1">
      <c r="C26" s="137"/>
      <c r="D26" s="137"/>
      <c r="F26" s="393" t="s">
        <v>429</v>
      </c>
      <c r="G26" s="394"/>
      <c r="H26" s="137"/>
      <c r="J26" s="137"/>
      <c r="K26" s="137"/>
      <c r="O26" s="133" t="s">
        <v>264</v>
      </c>
      <c r="P26" s="133" t="s">
        <v>265</v>
      </c>
      <c r="Q26" s="133" t="s">
        <v>266</v>
      </c>
      <c r="R26" s="133" t="s">
        <v>267</v>
      </c>
    </row>
    <row r="27" spans="1:18" ht="13.35" customHeight="1">
      <c r="C27" s="137"/>
      <c r="D27" s="137"/>
      <c r="F27" s="393"/>
      <c r="G27" s="393"/>
      <c r="H27" s="137"/>
      <c r="J27" s="137"/>
      <c r="K27" s="137"/>
      <c r="O27" s="133" t="s">
        <v>268</v>
      </c>
      <c r="P27" s="133" t="s">
        <v>269</v>
      </c>
      <c r="Q27" s="133" t="s">
        <v>270</v>
      </c>
      <c r="R27" s="133" t="s">
        <v>271</v>
      </c>
    </row>
    <row r="28" spans="1:18" ht="13.35" customHeight="1">
      <c r="C28" s="137"/>
      <c r="D28" s="137"/>
      <c r="F28" s="137"/>
      <c r="G28" s="137"/>
      <c r="J28" s="137"/>
      <c r="K28" s="137"/>
      <c r="L28" s="149"/>
      <c r="O28" s="133" t="s">
        <v>272</v>
      </c>
      <c r="P28" s="133" t="s">
        <v>273</v>
      </c>
      <c r="Q28" s="133" t="s">
        <v>274</v>
      </c>
      <c r="R28" s="133" t="s">
        <v>275</v>
      </c>
    </row>
    <row r="29" spans="1:18" ht="12" customHeight="1">
      <c r="A29" s="124" t="s">
        <v>276</v>
      </c>
      <c r="B29" s="150"/>
      <c r="F29" s="137"/>
      <c r="G29" s="137"/>
      <c r="J29" s="137"/>
      <c r="O29" s="133" t="s">
        <v>277</v>
      </c>
      <c r="P29" s="133" t="s">
        <v>278</v>
      </c>
      <c r="Q29" s="133" t="s">
        <v>279</v>
      </c>
      <c r="R29" s="133" t="s">
        <v>280</v>
      </c>
    </row>
    <row r="30" spans="1:18" ht="12.75" customHeight="1">
      <c r="A30" s="151" t="s">
        <v>281</v>
      </c>
      <c r="B30" s="152"/>
      <c r="C30" s="153"/>
      <c r="D30" s="154"/>
      <c r="E30" s="155"/>
      <c r="F30" s="137"/>
      <c r="G30" s="148"/>
      <c r="H30" s="156"/>
      <c r="I30" s="157"/>
      <c r="M30" s="158"/>
      <c r="O30" s="133" t="s">
        <v>282</v>
      </c>
      <c r="P30" s="133" t="s">
        <v>283</v>
      </c>
      <c r="Q30" s="133" t="s">
        <v>284</v>
      </c>
      <c r="R30" s="133" t="s">
        <v>285</v>
      </c>
    </row>
    <row r="31" spans="1:18" ht="13.35" customHeight="1">
      <c r="A31" s="159"/>
      <c r="C31" s="160"/>
      <c r="D31" s="141"/>
      <c r="E31" s="161"/>
      <c r="F31" s="144"/>
      <c r="G31" s="539"/>
      <c r="H31" s="161"/>
      <c r="I31" s="162"/>
      <c r="J31" s="163"/>
      <c r="K31" s="164"/>
      <c r="M31" s="165"/>
      <c r="O31" s="133" t="s">
        <v>286</v>
      </c>
      <c r="P31" s="133" t="s">
        <v>287</v>
      </c>
      <c r="Q31" s="133" t="s">
        <v>288</v>
      </c>
      <c r="R31" s="133" t="s">
        <v>289</v>
      </c>
    </row>
    <row r="32" spans="1:18" ht="13.35" customHeight="1">
      <c r="A32" s="137"/>
      <c r="B32" s="145"/>
      <c r="C32" s="395"/>
      <c r="D32" s="395"/>
      <c r="E32" s="145"/>
      <c r="H32" s="167"/>
      <c r="I32" s="166"/>
      <c r="K32" s="164"/>
      <c r="M32" s="165"/>
      <c r="O32" s="133" t="s">
        <v>290</v>
      </c>
      <c r="P32" s="133" t="s">
        <v>291</v>
      </c>
      <c r="Q32" s="133" t="s">
        <v>292</v>
      </c>
      <c r="R32" s="133" t="s">
        <v>293</v>
      </c>
    </row>
    <row r="33" spans="1:18" ht="15" customHeight="1">
      <c r="A33" s="137"/>
      <c r="B33" s="145"/>
      <c r="C33" s="395"/>
      <c r="D33" s="396"/>
      <c r="E33" s="145"/>
      <c r="F33" s="145"/>
      <c r="G33" s="397"/>
      <c r="H33" s="167"/>
      <c r="I33" s="124" t="s">
        <v>298</v>
      </c>
      <c r="J33" s="158"/>
      <c r="K33" s="164"/>
      <c r="M33" s="165"/>
      <c r="O33" s="133" t="s">
        <v>294</v>
      </c>
      <c r="P33" s="133" t="s">
        <v>295</v>
      </c>
      <c r="Q33" s="133" t="s">
        <v>296</v>
      </c>
      <c r="R33" s="133" t="s">
        <v>297</v>
      </c>
    </row>
    <row r="34" spans="1:18" ht="12.75" customHeight="1" thickBot="1">
      <c r="A34" s="137"/>
      <c r="B34" s="143"/>
      <c r="C34" s="398"/>
      <c r="D34" s="168"/>
      <c r="G34" s="147"/>
      <c r="H34" s="169"/>
      <c r="I34" s="170"/>
      <c r="J34" s="171"/>
      <c r="K34" s="172"/>
      <c r="M34" s="165"/>
      <c r="O34" s="133" t="s">
        <v>299</v>
      </c>
      <c r="P34" s="133" t="s">
        <v>300</v>
      </c>
      <c r="Q34" s="133" t="s">
        <v>301</v>
      </c>
      <c r="R34" s="133" t="s">
        <v>206</v>
      </c>
    </row>
    <row r="35" spans="1:18" ht="13.5" customHeight="1">
      <c r="A35" s="630" t="s">
        <v>314</v>
      </c>
      <c r="B35" s="616" t="s">
        <v>477</v>
      </c>
      <c r="C35" s="400"/>
      <c r="D35" s="401"/>
      <c r="E35" s="402">
        <v>29</v>
      </c>
      <c r="F35" s="403"/>
      <c r="G35" s="404"/>
      <c r="H35" s="405"/>
      <c r="I35" s="406">
        <v>968.4</v>
      </c>
      <c r="J35" s="631"/>
      <c r="L35" s="173"/>
      <c r="M35" s="165"/>
      <c r="O35" s="133" t="s">
        <v>302</v>
      </c>
      <c r="P35" s="133" t="s">
        <v>303</v>
      </c>
      <c r="Q35" s="133" t="s">
        <v>188</v>
      </c>
      <c r="R35" s="133" t="s">
        <v>304</v>
      </c>
    </row>
    <row r="36" spans="1:18" ht="13.5" customHeight="1">
      <c r="A36" s="630"/>
      <c r="B36" s="407" t="s">
        <v>478</v>
      </c>
      <c r="C36" s="408"/>
      <c r="D36" s="381"/>
      <c r="E36" s="409">
        <v>1</v>
      </c>
      <c r="F36" s="410"/>
      <c r="G36" s="411"/>
      <c r="H36" s="412"/>
      <c r="I36" s="413">
        <v>162</v>
      </c>
      <c r="J36" s="631"/>
      <c r="L36" s="173"/>
      <c r="M36" s="165"/>
      <c r="O36" s="133" t="s">
        <v>321</v>
      </c>
      <c r="P36" s="133" t="s">
        <v>322</v>
      </c>
      <c r="Q36" s="133" t="s">
        <v>323</v>
      </c>
      <c r="R36" s="133" t="s">
        <v>324</v>
      </c>
    </row>
    <row r="37" spans="1:18" ht="13.5" customHeight="1">
      <c r="A37" s="630"/>
      <c r="B37" s="617" t="s">
        <v>479</v>
      </c>
      <c r="C37" s="408"/>
      <c r="D37" s="381"/>
      <c r="E37" s="409">
        <v>3</v>
      </c>
      <c r="F37" s="410"/>
      <c r="G37" s="411"/>
      <c r="H37" s="412"/>
      <c r="I37" s="413">
        <v>2082</v>
      </c>
      <c r="J37" s="631"/>
      <c r="L37" s="173"/>
      <c r="M37" s="165"/>
      <c r="O37" s="133" t="s">
        <v>325</v>
      </c>
      <c r="P37" s="133" t="s">
        <v>326</v>
      </c>
      <c r="Q37" s="133" t="s">
        <v>327</v>
      </c>
      <c r="R37" s="133" t="s">
        <v>328</v>
      </c>
    </row>
    <row r="38" spans="1:18" ht="13.5" customHeight="1">
      <c r="A38" s="630"/>
      <c r="B38" s="617" t="s">
        <v>480</v>
      </c>
      <c r="C38" s="408"/>
      <c r="D38" s="381"/>
      <c r="E38" s="409">
        <v>1</v>
      </c>
      <c r="F38" s="410"/>
      <c r="G38" s="411"/>
      <c r="H38" s="412"/>
      <c r="I38" s="413">
        <v>14</v>
      </c>
      <c r="J38" s="631"/>
      <c r="L38" s="173"/>
      <c r="M38" s="165"/>
      <c r="O38" s="133"/>
      <c r="P38" s="133"/>
      <c r="Q38" s="133"/>
      <c r="R38" s="133"/>
    </row>
    <row r="39" spans="1:18" ht="13.5" customHeight="1">
      <c r="A39" s="630"/>
      <c r="B39" s="617" t="s">
        <v>481</v>
      </c>
      <c r="C39" s="408"/>
      <c r="D39" s="381"/>
      <c r="E39" s="409">
        <v>4</v>
      </c>
      <c r="F39" s="410"/>
      <c r="G39" s="411"/>
      <c r="H39" s="412"/>
      <c r="I39" s="413">
        <v>3360</v>
      </c>
      <c r="J39" s="631"/>
      <c r="L39" s="173"/>
      <c r="M39" s="165"/>
      <c r="O39" s="133"/>
      <c r="P39" s="133"/>
      <c r="Q39" s="133"/>
      <c r="R39" s="133"/>
    </row>
    <row r="40" spans="1:18" ht="13.5" customHeight="1">
      <c r="A40" s="630"/>
      <c r="B40" s="617" t="s">
        <v>482</v>
      </c>
      <c r="C40" s="408"/>
      <c r="D40" s="381"/>
      <c r="E40" s="409">
        <v>1</v>
      </c>
      <c r="F40" s="410"/>
      <c r="G40" s="411"/>
      <c r="H40" s="412"/>
      <c r="I40" s="413">
        <v>60</v>
      </c>
      <c r="J40" s="631"/>
      <c r="L40" s="173"/>
      <c r="M40" s="165"/>
      <c r="O40" s="133"/>
      <c r="P40" s="133"/>
      <c r="Q40" s="133"/>
      <c r="R40" s="133"/>
    </row>
    <row r="41" spans="1:18" ht="13.5" customHeight="1">
      <c r="A41" s="630"/>
      <c r="B41" s="617" t="s">
        <v>483</v>
      </c>
      <c r="C41" s="408"/>
      <c r="D41" s="381"/>
      <c r="E41" s="409">
        <v>1</v>
      </c>
      <c r="F41" s="410"/>
      <c r="G41" s="411"/>
      <c r="H41" s="412"/>
      <c r="I41" s="413">
        <v>110</v>
      </c>
      <c r="J41" s="631"/>
      <c r="L41" s="173"/>
      <c r="M41" s="165"/>
      <c r="O41" s="133"/>
      <c r="P41" s="133"/>
      <c r="Q41" s="133"/>
      <c r="R41" s="133"/>
    </row>
    <row r="42" spans="1:18" ht="13.5" customHeight="1">
      <c r="A42" s="630"/>
      <c r="B42" s="407" t="s">
        <v>484</v>
      </c>
      <c r="C42" s="408"/>
      <c r="D42" s="381"/>
      <c r="E42" s="409">
        <v>10</v>
      </c>
      <c r="F42" s="410"/>
      <c r="G42" s="411"/>
      <c r="H42" s="412"/>
      <c r="I42" s="413">
        <v>1493</v>
      </c>
      <c r="J42" s="631"/>
      <c r="L42" s="173"/>
      <c r="M42" s="165"/>
      <c r="O42" s="133"/>
      <c r="P42" s="133"/>
      <c r="Q42" s="133"/>
      <c r="R42" s="133"/>
    </row>
    <row r="43" spans="1:18" ht="13.5" customHeight="1">
      <c r="A43" s="630"/>
      <c r="B43" s="617" t="s">
        <v>485</v>
      </c>
      <c r="C43" s="408"/>
      <c r="D43" s="381"/>
      <c r="E43" s="409">
        <v>3</v>
      </c>
      <c r="F43" s="410"/>
      <c r="G43" s="411"/>
      <c r="H43" s="412"/>
      <c r="I43" s="413">
        <v>615</v>
      </c>
      <c r="J43" s="631"/>
      <c r="L43" s="173"/>
      <c r="M43" s="165"/>
      <c r="O43" s="133"/>
      <c r="P43" s="133"/>
      <c r="Q43" s="133"/>
      <c r="R43" s="133"/>
    </row>
    <row r="44" spans="1:18" ht="13.5" customHeight="1">
      <c r="A44" s="630"/>
      <c r="B44" s="617" t="s">
        <v>482</v>
      </c>
      <c r="C44" s="408"/>
      <c r="D44" s="381"/>
      <c r="E44" s="409">
        <v>2</v>
      </c>
      <c r="F44" s="410"/>
      <c r="G44" s="411"/>
      <c r="H44" s="412"/>
      <c r="I44" s="413">
        <v>102</v>
      </c>
      <c r="J44" s="631"/>
      <c r="L44" s="173"/>
      <c r="M44" s="165"/>
      <c r="O44" s="133" t="s">
        <v>329</v>
      </c>
      <c r="P44" s="133" t="s">
        <v>330</v>
      </c>
      <c r="Q44" s="133" t="s">
        <v>331</v>
      </c>
      <c r="R44" s="133" t="s">
        <v>206</v>
      </c>
    </row>
    <row r="45" spans="1:18" ht="13.5" customHeight="1">
      <c r="A45" s="630"/>
      <c r="B45" s="617" t="s">
        <v>475</v>
      </c>
      <c r="C45" s="408"/>
      <c r="D45" s="381"/>
      <c r="E45" s="409">
        <v>1</v>
      </c>
      <c r="F45" s="410"/>
      <c r="G45" s="411"/>
      <c r="H45" s="412"/>
      <c r="I45" s="413">
        <v>11</v>
      </c>
      <c r="J45" s="631"/>
      <c r="L45" s="173"/>
      <c r="M45" s="165"/>
      <c r="O45" s="133" t="s">
        <v>332</v>
      </c>
      <c r="P45" s="133" t="s">
        <v>333</v>
      </c>
      <c r="Q45" s="133" t="s">
        <v>334</v>
      </c>
      <c r="R45" s="133" t="s">
        <v>206</v>
      </c>
    </row>
    <row r="46" spans="1:18" ht="13.5" customHeight="1">
      <c r="A46" s="630"/>
      <c r="B46" s="407"/>
      <c r="C46" s="408"/>
      <c r="D46" s="381"/>
      <c r="E46" s="409"/>
      <c r="F46" s="410"/>
      <c r="G46" s="411"/>
      <c r="H46" s="412"/>
      <c r="I46" s="413"/>
      <c r="J46" s="631"/>
      <c r="L46" s="173"/>
      <c r="M46" s="165"/>
      <c r="O46" s="618"/>
      <c r="P46" s="618"/>
      <c r="Q46" s="618"/>
      <c r="R46" s="618"/>
    </row>
    <row r="47" spans="1:18" ht="13.5" customHeight="1" thickBot="1">
      <c r="A47" s="630"/>
      <c r="B47" s="414"/>
      <c r="C47" s="415"/>
      <c r="D47" s="416" t="s">
        <v>305</v>
      </c>
      <c r="E47" s="416">
        <f>SUM(E35:E45)</f>
        <v>56</v>
      </c>
      <c r="F47" s="417" t="s">
        <v>370</v>
      </c>
      <c r="G47" s="416"/>
      <c r="H47" s="418"/>
      <c r="I47" s="419">
        <f>SUM(I35:I45)</f>
        <v>8977.4</v>
      </c>
      <c r="J47" s="631"/>
      <c r="L47" s="174"/>
      <c r="O47" s="127"/>
      <c r="P47" s="127"/>
      <c r="Q47" s="127"/>
      <c r="R47" s="127"/>
    </row>
    <row r="48" spans="1:18" ht="13.5" customHeight="1" thickBot="1">
      <c r="A48" s="175"/>
      <c r="B48" s="176"/>
      <c r="C48" s="177"/>
      <c r="E48" s="178"/>
      <c r="F48" s="179"/>
      <c r="G48" s="153"/>
      <c r="H48" s="180"/>
      <c r="I48" s="181"/>
      <c r="J48" s="171"/>
      <c r="O48" s="127"/>
      <c r="P48" s="127"/>
      <c r="Q48" s="127"/>
      <c r="R48" s="127"/>
    </row>
    <row r="49" spans="1:18" ht="13.5" customHeight="1">
      <c r="A49" s="632" t="s">
        <v>315</v>
      </c>
      <c r="B49" s="420" t="s">
        <v>430</v>
      </c>
      <c r="C49" s="421"/>
      <c r="D49" s="421"/>
      <c r="E49" s="422">
        <v>13</v>
      </c>
      <c r="F49" s="423"/>
      <c r="G49" s="424"/>
      <c r="H49" s="425"/>
      <c r="I49" s="426">
        <v>1351.2</v>
      </c>
      <c r="J49" s="631"/>
      <c r="O49" s="127"/>
      <c r="P49" s="127"/>
      <c r="Q49" s="127"/>
      <c r="R49" s="127"/>
    </row>
    <row r="50" spans="1:18" ht="13.5" customHeight="1">
      <c r="A50" s="632"/>
      <c r="B50" s="427"/>
      <c r="C50" s="383"/>
      <c r="D50" s="383"/>
      <c r="E50" s="428"/>
      <c r="F50" s="429"/>
      <c r="G50" s="430"/>
      <c r="H50" s="431"/>
      <c r="I50" s="432"/>
      <c r="J50" s="631"/>
      <c r="O50" s="127"/>
      <c r="P50" s="127"/>
      <c r="Q50" s="127"/>
      <c r="R50" s="127"/>
    </row>
    <row r="51" spans="1:18" ht="13.5" customHeight="1">
      <c r="A51" s="632"/>
      <c r="B51" s="427"/>
      <c r="C51" s="383"/>
      <c r="D51" s="383"/>
      <c r="E51" s="428"/>
      <c r="F51" s="429"/>
      <c r="G51" s="430"/>
      <c r="H51" s="431"/>
      <c r="I51" s="432"/>
      <c r="J51" s="631"/>
      <c r="O51" s="127"/>
      <c r="P51" s="127"/>
      <c r="Q51" s="127"/>
      <c r="R51" s="127"/>
    </row>
    <row r="52" spans="1:18" ht="13.5" customHeight="1">
      <c r="A52" s="632"/>
      <c r="B52" s="427"/>
      <c r="C52" s="383"/>
      <c r="D52" s="383"/>
      <c r="E52" s="428"/>
      <c r="F52" s="433"/>
      <c r="G52" s="430"/>
      <c r="H52" s="541"/>
      <c r="I52" s="434"/>
      <c r="J52" s="631"/>
      <c r="O52" s="127"/>
      <c r="P52" s="127"/>
      <c r="Q52" s="127"/>
      <c r="R52" s="127"/>
    </row>
    <row r="53" spans="1:18" ht="13.5" customHeight="1">
      <c r="A53" s="632"/>
      <c r="B53" s="427"/>
      <c r="C53" s="383"/>
      <c r="D53" s="383"/>
      <c r="E53" s="428"/>
      <c r="F53" s="433"/>
      <c r="G53" s="430"/>
      <c r="H53" s="541"/>
      <c r="I53" s="434"/>
      <c r="J53" s="631"/>
      <c r="O53" s="127"/>
      <c r="P53" s="127"/>
      <c r="Q53" s="127"/>
      <c r="R53" s="127"/>
    </row>
    <row r="54" spans="1:18" ht="13.5" customHeight="1">
      <c r="A54" s="632"/>
      <c r="B54" s="427"/>
      <c r="C54" s="383"/>
      <c r="D54" s="383"/>
      <c r="E54" s="428"/>
      <c r="F54" s="433"/>
      <c r="G54" s="430"/>
      <c r="H54" s="541"/>
      <c r="I54" s="434"/>
      <c r="J54" s="631"/>
      <c r="O54" s="127"/>
      <c r="P54" s="127"/>
      <c r="Q54" s="127"/>
      <c r="R54" s="127"/>
    </row>
    <row r="55" spans="1:18" ht="13.5" customHeight="1">
      <c r="A55" s="632"/>
      <c r="B55" s="427"/>
      <c r="C55" s="383"/>
      <c r="D55" s="383"/>
      <c r="E55" s="428"/>
      <c r="F55" s="433"/>
      <c r="G55" s="430"/>
      <c r="H55" s="541"/>
      <c r="I55" s="434"/>
      <c r="J55" s="631"/>
      <c r="O55" s="127"/>
      <c r="P55" s="127"/>
      <c r="Q55" s="127"/>
      <c r="R55" s="127"/>
    </row>
    <row r="56" spans="1:18" ht="13.5" customHeight="1">
      <c r="A56" s="632"/>
      <c r="B56" s="427"/>
      <c r="C56" s="383"/>
      <c r="D56" s="383"/>
      <c r="E56" s="428"/>
      <c r="F56" s="433"/>
      <c r="G56" s="430"/>
      <c r="H56" s="541"/>
      <c r="I56" s="434"/>
      <c r="J56" s="631"/>
      <c r="O56" s="127"/>
      <c r="P56" s="127"/>
      <c r="Q56" s="127"/>
      <c r="R56" s="127"/>
    </row>
    <row r="57" spans="1:18" ht="13.5" customHeight="1" thickBot="1">
      <c r="A57" s="632"/>
      <c r="B57" s="435"/>
      <c r="C57" s="436"/>
      <c r="D57" s="439" t="s">
        <v>305</v>
      </c>
      <c r="E57" s="437">
        <f>SUM(E49:E56)</f>
        <v>13</v>
      </c>
      <c r="F57" s="438" t="s">
        <v>370</v>
      </c>
      <c r="G57" s="439"/>
      <c r="H57" s="440"/>
      <c r="I57" s="441">
        <f>SUM(I49:I52)</f>
        <v>1351.2</v>
      </c>
      <c r="J57" s="631"/>
      <c r="O57" s="127"/>
      <c r="P57" s="127"/>
      <c r="Q57" s="127"/>
      <c r="R57" s="127"/>
    </row>
    <row r="58" spans="1:18" ht="13.5" customHeight="1" thickBot="1">
      <c r="A58" s="175"/>
      <c r="B58" s="176"/>
      <c r="E58" s="442"/>
      <c r="F58" s="443"/>
      <c r="G58" s="346"/>
      <c r="H58" s="444"/>
      <c r="I58" s="445"/>
      <c r="J58" s="171"/>
      <c r="O58" s="127"/>
      <c r="P58" s="127"/>
      <c r="Q58" s="127"/>
      <c r="R58" s="127"/>
    </row>
    <row r="59" spans="1:18" ht="13.5" customHeight="1" thickBot="1">
      <c r="A59" s="633" t="s">
        <v>316</v>
      </c>
      <c r="B59" s="446" t="s">
        <v>430</v>
      </c>
      <c r="C59" s="447"/>
      <c r="D59" s="447"/>
      <c r="E59" s="448">
        <v>1</v>
      </c>
      <c r="F59" s="449"/>
      <c r="G59" s="447"/>
      <c r="H59" s="450"/>
      <c r="I59" s="451">
        <v>359</v>
      </c>
      <c r="J59" s="171"/>
      <c r="N59" s="158"/>
      <c r="O59" s="127"/>
      <c r="P59" s="127"/>
      <c r="Q59" s="127"/>
      <c r="R59" s="127"/>
    </row>
    <row r="60" spans="1:18" ht="13.5" customHeight="1">
      <c r="A60" s="633"/>
      <c r="B60" s="446"/>
      <c r="C60" s="453"/>
      <c r="D60" s="453"/>
      <c r="E60" s="454"/>
      <c r="F60" s="455"/>
      <c r="G60" s="453"/>
      <c r="H60" s="456"/>
      <c r="I60" s="457"/>
      <c r="J60" s="171"/>
      <c r="N60" s="158"/>
      <c r="O60" s="127"/>
      <c r="P60" s="127"/>
      <c r="Q60" s="127"/>
      <c r="R60" s="127"/>
    </row>
    <row r="61" spans="1:18" ht="13.5" customHeight="1">
      <c r="A61" s="633"/>
      <c r="B61" s="452"/>
      <c r="C61" s="453"/>
      <c r="D61" s="453"/>
      <c r="E61" s="454"/>
      <c r="F61" s="455"/>
      <c r="G61" s="453"/>
      <c r="H61" s="456"/>
      <c r="I61" s="457"/>
      <c r="J61" s="171"/>
      <c r="N61" s="158"/>
      <c r="O61" s="127"/>
      <c r="P61" s="127"/>
      <c r="Q61" s="127"/>
      <c r="R61" s="127"/>
    </row>
    <row r="62" spans="1:18" ht="13.5" customHeight="1">
      <c r="A62" s="633"/>
      <c r="B62" s="452"/>
      <c r="C62" s="453"/>
      <c r="D62" s="453"/>
      <c r="E62" s="454"/>
      <c r="F62" s="455"/>
      <c r="G62" s="453"/>
      <c r="H62" s="456"/>
      <c r="I62" s="457"/>
      <c r="J62" s="171"/>
      <c r="N62" s="158"/>
      <c r="O62" s="127"/>
      <c r="P62" s="127"/>
      <c r="Q62" s="127"/>
      <c r="R62" s="127"/>
    </row>
    <row r="63" spans="1:18" ht="13.5" customHeight="1">
      <c r="A63" s="633"/>
      <c r="B63" s="452"/>
      <c r="C63" s="453"/>
      <c r="D63" s="453"/>
      <c r="E63" s="454"/>
      <c r="F63" s="455"/>
      <c r="G63" s="453"/>
      <c r="H63" s="542"/>
      <c r="I63" s="457"/>
      <c r="J63" s="171"/>
      <c r="N63" s="158"/>
      <c r="O63" s="127"/>
      <c r="P63" s="127"/>
      <c r="Q63" s="127"/>
      <c r="R63" s="127"/>
    </row>
    <row r="64" spans="1:18" ht="13.5" customHeight="1">
      <c r="A64" s="633"/>
      <c r="B64" s="452"/>
      <c r="C64" s="453"/>
      <c r="D64" s="453"/>
      <c r="E64" s="454"/>
      <c r="F64" s="455"/>
      <c r="G64" s="453"/>
      <c r="H64" s="542"/>
      <c r="I64" s="457"/>
      <c r="J64" s="171"/>
      <c r="N64" s="158"/>
      <c r="O64" s="127"/>
      <c r="P64" s="127"/>
      <c r="Q64" s="127"/>
      <c r="R64" s="127"/>
    </row>
    <row r="65" spans="1:18" ht="13.5" customHeight="1">
      <c r="A65" s="633"/>
      <c r="B65" s="452"/>
      <c r="C65" s="453"/>
      <c r="D65" s="453"/>
      <c r="E65" s="454"/>
      <c r="F65" s="455"/>
      <c r="G65" s="453"/>
      <c r="H65" s="542"/>
      <c r="I65" s="457"/>
      <c r="J65" s="171"/>
      <c r="N65" s="158"/>
      <c r="O65" s="127"/>
      <c r="P65" s="127"/>
      <c r="Q65" s="127"/>
      <c r="R65" s="127"/>
    </row>
    <row r="66" spans="1:18" ht="13.5" customHeight="1">
      <c r="A66" s="633"/>
      <c r="B66" s="452"/>
      <c r="C66" s="453"/>
      <c r="D66" s="453"/>
      <c r="E66" s="454"/>
      <c r="F66" s="455"/>
      <c r="G66" s="453"/>
      <c r="H66" s="542"/>
      <c r="I66" s="457"/>
      <c r="J66" s="171"/>
      <c r="N66" s="158"/>
      <c r="O66" s="127"/>
      <c r="P66" s="127"/>
      <c r="Q66" s="127"/>
      <c r="R66" s="127"/>
    </row>
    <row r="67" spans="1:18" ht="13.5" customHeight="1" thickBot="1">
      <c r="A67" s="633"/>
      <c r="B67" s="458"/>
      <c r="C67" s="459"/>
      <c r="D67" s="460" t="s">
        <v>305</v>
      </c>
      <c r="E67" s="461">
        <f>SUM(E59:E66)</f>
        <v>1</v>
      </c>
      <c r="F67" s="462" t="s">
        <v>428</v>
      </c>
      <c r="G67" s="460"/>
      <c r="H67" s="463"/>
      <c r="I67" s="464">
        <f>SUM(I59:I66)</f>
        <v>359</v>
      </c>
      <c r="J67" s="171"/>
      <c r="N67" s="158"/>
      <c r="O67" s="127"/>
      <c r="P67" s="127"/>
      <c r="Q67" s="127"/>
      <c r="R67" s="127"/>
    </row>
    <row r="68" spans="1:18" ht="13.5" customHeight="1" thickBot="1">
      <c r="A68" s="175"/>
      <c r="B68" s="127"/>
      <c r="C68" s="153"/>
      <c r="D68" s="153"/>
      <c r="E68" s="442"/>
      <c r="F68" s="443"/>
      <c r="G68" s="346"/>
      <c r="H68" s="444"/>
      <c r="I68" s="445"/>
      <c r="J68" s="171"/>
      <c r="N68" s="158"/>
      <c r="O68" s="127"/>
      <c r="P68" s="127"/>
      <c r="Q68" s="127"/>
      <c r="R68" s="127"/>
    </row>
    <row r="69" spans="1:18" ht="13.5" customHeight="1">
      <c r="A69" s="634" t="s">
        <v>317</v>
      </c>
      <c r="B69" s="601" t="s">
        <v>445</v>
      </c>
      <c r="C69" s="465"/>
      <c r="D69" s="465"/>
      <c r="E69" s="466">
        <v>1</v>
      </c>
      <c r="F69" s="467"/>
      <c r="G69" s="465"/>
      <c r="H69" s="603"/>
      <c r="I69" s="599">
        <v>253</v>
      </c>
      <c r="J69" s="171"/>
      <c r="N69" s="158"/>
      <c r="O69" s="127"/>
      <c r="P69" s="127"/>
      <c r="Q69" s="127"/>
      <c r="R69" s="127"/>
    </row>
    <row r="70" spans="1:18" ht="13.5" customHeight="1">
      <c r="A70" s="634"/>
      <c r="B70" s="601"/>
      <c r="C70" s="469"/>
      <c r="D70" s="469"/>
      <c r="E70" s="470"/>
      <c r="F70" s="471"/>
      <c r="G70" s="469"/>
      <c r="H70" s="603"/>
      <c r="I70" s="599"/>
      <c r="J70" s="171"/>
      <c r="N70" s="158"/>
      <c r="O70" s="127"/>
      <c r="P70" s="127"/>
      <c r="Q70" s="127"/>
      <c r="R70" s="127"/>
    </row>
    <row r="71" spans="1:18" ht="13.5" customHeight="1">
      <c r="A71" s="634"/>
      <c r="B71" s="601"/>
      <c r="C71" s="469"/>
      <c r="D71" s="469"/>
      <c r="E71" s="470"/>
      <c r="F71" s="471"/>
      <c r="G71" s="469"/>
      <c r="H71" s="603"/>
      <c r="I71" s="599"/>
      <c r="J71" s="171"/>
      <c r="N71" s="158"/>
      <c r="O71" s="127"/>
      <c r="P71" s="127"/>
      <c r="Q71" s="127"/>
      <c r="R71" s="127"/>
    </row>
    <row r="72" spans="1:18" ht="13.5" customHeight="1">
      <c r="A72" s="634"/>
      <c r="B72" s="602"/>
      <c r="C72" s="469"/>
      <c r="D72" s="469"/>
      <c r="E72" s="473"/>
      <c r="F72" s="471"/>
      <c r="G72" s="469"/>
      <c r="H72" s="603"/>
      <c r="I72" s="599"/>
      <c r="J72" s="171"/>
      <c r="N72" s="158"/>
      <c r="O72" s="127"/>
      <c r="P72" s="127"/>
      <c r="Q72" s="127"/>
      <c r="R72" s="127"/>
    </row>
    <row r="73" spans="1:18" ht="13.5" customHeight="1">
      <c r="A73" s="634"/>
      <c r="B73" s="601"/>
      <c r="C73" s="469"/>
      <c r="D73" s="469"/>
      <c r="E73" s="473"/>
      <c r="F73" s="471"/>
      <c r="G73" s="469"/>
      <c r="H73" s="603"/>
      <c r="I73" s="599"/>
      <c r="J73" s="171"/>
      <c r="N73" s="158"/>
      <c r="O73" s="127"/>
      <c r="P73" s="127"/>
      <c r="Q73" s="127"/>
      <c r="R73" s="127"/>
    </row>
    <row r="74" spans="1:18" ht="13.5" customHeight="1">
      <c r="A74" s="634"/>
      <c r="B74" s="601"/>
      <c r="C74" s="469"/>
      <c r="D74" s="469"/>
      <c r="E74" s="473"/>
      <c r="F74" s="471"/>
      <c r="G74" s="469"/>
      <c r="H74" s="603"/>
      <c r="I74" s="599"/>
      <c r="J74" s="171"/>
      <c r="N74" s="158"/>
      <c r="O74" s="127"/>
      <c r="P74" s="127"/>
      <c r="Q74" s="127"/>
      <c r="R74" s="127"/>
    </row>
    <row r="75" spans="1:18" ht="13.5" customHeight="1">
      <c r="A75" s="634"/>
      <c r="B75" s="600"/>
      <c r="C75" s="469"/>
      <c r="D75" s="469"/>
      <c r="E75" s="473"/>
      <c r="F75" s="471"/>
      <c r="G75" s="469"/>
      <c r="H75" s="543"/>
      <c r="I75" s="604"/>
      <c r="J75" s="171"/>
      <c r="N75" s="158"/>
      <c r="O75" s="127"/>
      <c r="P75" s="127"/>
      <c r="Q75" s="127"/>
      <c r="R75" s="127"/>
    </row>
    <row r="76" spans="1:18" ht="13.5" customHeight="1">
      <c r="A76" s="635"/>
      <c r="B76" s="468"/>
      <c r="C76" s="469"/>
      <c r="D76" s="469"/>
      <c r="E76" s="473"/>
      <c r="F76" s="471"/>
      <c r="G76" s="469"/>
      <c r="H76" s="543"/>
      <c r="I76" s="605"/>
      <c r="J76" s="171"/>
      <c r="N76" s="158"/>
      <c r="O76" s="127"/>
      <c r="P76" s="127"/>
      <c r="Q76" s="127"/>
      <c r="R76" s="127"/>
    </row>
    <row r="77" spans="1:18" ht="13.5" customHeight="1">
      <c r="A77" s="635"/>
      <c r="B77" s="468"/>
      <c r="C77" s="469"/>
      <c r="D77" s="469"/>
      <c r="E77" s="473"/>
      <c r="F77" s="471"/>
      <c r="G77" s="469"/>
      <c r="H77" s="543"/>
      <c r="I77" s="472"/>
      <c r="J77" s="171"/>
      <c r="N77" s="158"/>
      <c r="O77" s="127"/>
      <c r="P77" s="127"/>
      <c r="Q77" s="127"/>
      <c r="R77" s="127"/>
    </row>
    <row r="78" spans="1:18" ht="13.5" customHeight="1">
      <c r="A78" s="635"/>
      <c r="B78" s="468"/>
      <c r="C78" s="469"/>
      <c r="D78" s="469"/>
      <c r="E78" s="473"/>
      <c r="F78" s="471"/>
      <c r="G78" s="469"/>
      <c r="H78" s="543"/>
      <c r="I78" s="472"/>
      <c r="J78" s="171"/>
      <c r="N78" s="158"/>
      <c r="O78" s="127"/>
      <c r="P78" s="127"/>
      <c r="Q78" s="127"/>
      <c r="R78" s="127"/>
    </row>
    <row r="79" spans="1:18" ht="13.5" customHeight="1" thickBot="1">
      <c r="A79" s="635"/>
      <c r="B79" s="474"/>
      <c r="C79" s="475"/>
      <c r="D79" s="476" t="s">
        <v>305</v>
      </c>
      <c r="E79" s="477">
        <f>SUM(E69:E76)</f>
        <v>1</v>
      </c>
      <c r="F79" s="478" t="s">
        <v>428</v>
      </c>
      <c r="G79" s="476"/>
      <c r="H79" s="479"/>
      <c r="I79" s="480">
        <f>SUM(I69:I78)</f>
        <v>253</v>
      </c>
      <c r="J79" s="171"/>
      <c r="N79" s="158"/>
      <c r="O79" s="127"/>
      <c r="P79" s="127"/>
      <c r="Q79" s="127"/>
      <c r="R79" s="127"/>
    </row>
    <row r="80" spans="1:18" ht="13.5" customHeight="1" thickBot="1">
      <c r="A80" s="175"/>
      <c r="B80" s="127"/>
      <c r="C80" s="153"/>
      <c r="D80" s="153"/>
      <c r="E80" s="442"/>
      <c r="F80" s="443"/>
      <c r="G80" s="346"/>
      <c r="H80" s="444"/>
      <c r="I80" s="445"/>
      <c r="J80" s="171"/>
      <c r="N80" s="158"/>
      <c r="O80" s="127"/>
      <c r="P80" s="127"/>
      <c r="Q80" s="127"/>
      <c r="R80" s="127"/>
    </row>
    <row r="81" spans="1:18" ht="13.5" customHeight="1">
      <c r="A81" s="629" t="s">
        <v>318</v>
      </c>
      <c r="B81" s="481" t="s">
        <v>452</v>
      </c>
      <c r="C81" s="482"/>
      <c r="D81" s="482"/>
      <c r="E81" s="483">
        <v>4</v>
      </c>
      <c r="F81" s="484"/>
      <c r="G81" s="482"/>
      <c r="H81" s="544"/>
      <c r="I81" s="485">
        <v>32</v>
      </c>
      <c r="J81" s="171"/>
      <c r="N81" s="158"/>
      <c r="O81" s="127"/>
      <c r="P81" s="127"/>
      <c r="Q81" s="127"/>
      <c r="R81" s="127"/>
    </row>
    <row r="82" spans="1:18" ht="13.5" customHeight="1">
      <c r="A82" s="629"/>
      <c r="B82" s="486"/>
      <c r="C82" s="487"/>
      <c r="D82" s="487"/>
      <c r="E82" s="488"/>
      <c r="F82" s="489"/>
      <c r="G82" s="487"/>
      <c r="H82" s="545"/>
      <c r="I82" s="490"/>
      <c r="J82" s="171"/>
      <c r="N82" s="158"/>
      <c r="O82" s="127"/>
      <c r="P82" s="127"/>
      <c r="Q82" s="127"/>
      <c r="R82" s="127"/>
    </row>
    <row r="83" spans="1:18" ht="13.5" customHeight="1">
      <c r="A83" s="629"/>
      <c r="B83" s="486"/>
      <c r="C83" s="487"/>
      <c r="D83" s="487"/>
      <c r="E83" s="488"/>
      <c r="F83" s="489"/>
      <c r="G83" s="487"/>
      <c r="H83" s="545"/>
      <c r="I83" s="490"/>
      <c r="J83" s="171"/>
      <c r="N83" s="158"/>
      <c r="O83" s="127"/>
      <c r="P83" s="127"/>
      <c r="Q83" s="127"/>
      <c r="R83" s="127"/>
    </row>
    <row r="84" spans="1:18" ht="13.5" customHeight="1">
      <c r="A84" s="629"/>
      <c r="B84" s="486"/>
      <c r="C84" s="487"/>
      <c r="D84" s="487"/>
      <c r="E84" s="488"/>
      <c r="F84" s="489"/>
      <c r="G84" s="487"/>
      <c r="H84" s="545"/>
      <c r="I84" s="490"/>
      <c r="J84" s="171"/>
      <c r="N84" s="158"/>
      <c r="O84" s="127"/>
      <c r="P84" s="127"/>
      <c r="Q84" s="127"/>
      <c r="R84" s="127"/>
    </row>
    <row r="85" spans="1:18" ht="13.5" customHeight="1">
      <c r="A85" s="629"/>
      <c r="B85" s="486"/>
      <c r="C85" s="487"/>
      <c r="D85" s="487"/>
      <c r="E85" s="488"/>
      <c r="F85" s="489"/>
      <c r="G85" s="487"/>
      <c r="H85" s="545"/>
      <c r="I85" s="490"/>
      <c r="J85" s="171"/>
      <c r="N85" s="158"/>
      <c r="O85" s="127"/>
      <c r="P85" s="127"/>
      <c r="Q85" s="127"/>
      <c r="R85" s="127"/>
    </row>
    <row r="86" spans="1:18" ht="13.5" customHeight="1">
      <c r="A86" s="629"/>
      <c r="B86" s="486"/>
      <c r="C86" s="487"/>
      <c r="D86" s="487"/>
      <c r="E86" s="488"/>
      <c r="F86" s="489"/>
      <c r="G86" s="487"/>
      <c r="H86" s="545"/>
      <c r="I86" s="490"/>
      <c r="J86" s="171"/>
      <c r="N86" s="158"/>
      <c r="O86" s="127"/>
      <c r="P86" s="127"/>
      <c r="Q86" s="127"/>
      <c r="R86" s="127"/>
    </row>
    <row r="87" spans="1:18" ht="13.5" customHeight="1">
      <c r="A87" s="629"/>
      <c r="B87" s="486"/>
      <c r="C87" s="487"/>
      <c r="D87" s="487"/>
      <c r="E87" s="488"/>
      <c r="F87" s="489"/>
      <c r="G87" s="487"/>
      <c r="H87" s="545"/>
      <c r="I87" s="490"/>
      <c r="J87" s="171"/>
      <c r="N87" s="158"/>
      <c r="O87" s="127"/>
      <c r="P87" s="127"/>
      <c r="Q87" s="127"/>
      <c r="R87" s="127"/>
    </row>
    <row r="88" spans="1:18" ht="13.5" customHeight="1">
      <c r="A88" s="629"/>
      <c r="B88" s="486"/>
      <c r="C88" s="487"/>
      <c r="D88" s="487"/>
      <c r="E88" s="488"/>
      <c r="F88" s="489"/>
      <c r="G88" s="487"/>
      <c r="H88" s="545"/>
      <c r="I88" s="490"/>
      <c r="J88" s="171"/>
      <c r="N88" s="158"/>
      <c r="O88" s="127"/>
      <c r="P88" s="127"/>
      <c r="Q88" s="127"/>
      <c r="R88" s="127"/>
    </row>
    <row r="89" spans="1:18" ht="13.5" customHeight="1" thickBot="1">
      <c r="A89" s="629"/>
      <c r="B89" s="491"/>
      <c r="C89" s="492"/>
      <c r="D89" s="493" t="s">
        <v>305</v>
      </c>
      <c r="E89" s="494">
        <f>SUM(E81:E88)</f>
        <v>4</v>
      </c>
      <c r="F89" s="495" t="s">
        <v>370</v>
      </c>
      <c r="G89" s="493"/>
      <c r="H89" s="496"/>
      <c r="I89" s="497">
        <f>SUM(I81:I88)</f>
        <v>32</v>
      </c>
      <c r="J89" s="171"/>
      <c r="O89" s="127"/>
      <c r="P89" s="127"/>
      <c r="Q89" s="127"/>
      <c r="R89" s="127"/>
    </row>
    <row r="90" spans="1:18" ht="13.5" customHeight="1">
      <c r="A90" s="175"/>
      <c r="B90" s="127"/>
      <c r="C90" s="137"/>
      <c r="D90" s="198"/>
      <c r="E90" s="442"/>
      <c r="F90" s="443"/>
      <c r="G90" s="346"/>
      <c r="H90" s="444"/>
      <c r="I90" s="445"/>
      <c r="J90" s="171"/>
      <c r="O90" s="127"/>
      <c r="P90" s="127"/>
      <c r="Q90" s="127"/>
      <c r="R90" s="127"/>
    </row>
    <row r="91" spans="1:18" ht="13.35" customHeight="1">
      <c r="A91" s="137"/>
      <c r="B91" s="182"/>
      <c r="C91" s="183"/>
      <c r="D91" s="184"/>
      <c r="E91" s="153"/>
      <c r="F91" s="137"/>
      <c r="G91" s="137"/>
      <c r="H91" s="137"/>
      <c r="I91" s="137"/>
      <c r="J91" s="185"/>
      <c r="K91" s="185"/>
      <c r="L91" s="185"/>
      <c r="M91" s="498"/>
      <c r="N91" s="185"/>
      <c r="O91" s="186"/>
      <c r="P91" s="186"/>
      <c r="Q91" s="186"/>
      <c r="R91" s="186"/>
    </row>
    <row r="92" spans="1:18" ht="13.35" customHeight="1">
      <c r="A92" s="137"/>
      <c r="B92" s="182"/>
      <c r="C92" s="183"/>
      <c r="D92" s="184"/>
      <c r="E92" s="137"/>
      <c r="F92" s="137"/>
      <c r="G92" s="137"/>
      <c r="H92" s="137"/>
      <c r="I92" s="137"/>
      <c r="J92" s="185"/>
      <c r="K92" s="185"/>
      <c r="L92" s="185"/>
      <c r="M92" s="498"/>
      <c r="N92" s="185"/>
      <c r="O92" s="186"/>
      <c r="P92" s="186"/>
      <c r="Q92" s="186"/>
      <c r="R92" s="186"/>
    </row>
    <row r="93" spans="1:18" ht="13.35" customHeight="1">
      <c r="A93" s="137"/>
      <c r="B93" s="182"/>
      <c r="C93" t="s">
        <v>356</v>
      </c>
      <c r="D93" s="184"/>
      <c r="E93" s="137"/>
      <c r="F93" s="137"/>
      <c r="G93" s="137"/>
      <c r="H93" s="137"/>
      <c r="I93" s="137"/>
      <c r="J93" s="185"/>
      <c r="K93" s="185"/>
      <c r="L93" s="185"/>
      <c r="M93" s="185"/>
      <c r="N93" s="185"/>
      <c r="O93" s="186"/>
      <c r="P93" s="186"/>
      <c r="Q93" s="186"/>
      <c r="R93" s="186"/>
    </row>
    <row r="94" spans="1:18" ht="13.35" customHeight="1">
      <c r="A94" s="137"/>
      <c r="B94" s="182"/>
      <c r="C94" s="183"/>
      <c r="D94" s="184"/>
      <c r="E94" s="187"/>
      <c r="F94" s="188"/>
      <c r="G94" s="188"/>
      <c r="H94" s="189"/>
      <c r="I94" s="187"/>
      <c r="J94" s="185"/>
      <c r="K94" s="185"/>
      <c r="L94" s="185"/>
      <c r="M94" s="185"/>
      <c r="N94" s="185"/>
      <c r="O94" s="186"/>
      <c r="P94" s="186"/>
      <c r="Q94" s="186"/>
      <c r="R94" s="186"/>
    </row>
    <row r="95" spans="1:18" ht="13.35" customHeight="1">
      <c r="A95" s="124" t="s">
        <v>307</v>
      </c>
      <c r="B95" s="137"/>
      <c r="C95" s="190"/>
      <c r="D95" s="191"/>
      <c r="E95" s="192"/>
      <c r="F95" s="191"/>
      <c r="G95" s="137"/>
      <c r="H95" s="137"/>
      <c r="I95" s="190"/>
      <c r="J95" s="185"/>
      <c r="K95" s="185"/>
      <c r="L95" s="185"/>
      <c r="M95" s="185"/>
      <c r="N95" s="185"/>
      <c r="O95" s="186"/>
      <c r="P95" s="186"/>
      <c r="Q95" s="186"/>
      <c r="R95" s="186"/>
    </row>
    <row r="96" spans="1:18" ht="13.35" customHeight="1" thickBot="1">
      <c r="A96" s="137"/>
      <c r="B96" s="137"/>
      <c r="C96" s="137"/>
      <c r="D96" s="138"/>
      <c r="E96" s="191"/>
      <c r="F96" s="191"/>
      <c r="G96" s="137"/>
      <c r="H96" s="137"/>
      <c r="I96" s="190"/>
      <c r="J96" s="185"/>
      <c r="K96" s="185"/>
      <c r="L96" s="185"/>
      <c r="M96" s="185"/>
      <c r="N96" s="185"/>
      <c r="O96" s="186"/>
      <c r="P96" s="186"/>
      <c r="Q96" s="186"/>
      <c r="R96" s="186"/>
    </row>
    <row r="97" spans="1:18" ht="13.35" customHeight="1">
      <c r="A97" s="155" t="s">
        <v>335</v>
      </c>
      <c r="B97" s="137"/>
      <c r="C97" s="193" t="s">
        <v>414</v>
      </c>
      <c r="D97" s="499"/>
      <c r="E97" s="500" t="s">
        <v>414</v>
      </c>
      <c r="F97" s="499"/>
      <c r="G97" s="500" t="s">
        <v>414</v>
      </c>
      <c r="H97" s="499"/>
      <c r="I97" s="501" t="s">
        <v>336</v>
      </c>
      <c r="J97" s="502"/>
      <c r="K97" s="502"/>
      <c r="L97" s="503"/>
      <c r="N97" s="185"/>
      <c r="O97" s="186"/>
      <c r="P97" s="186"/>
      <c r="Q97" s="186"/>
      <c r="R97" s="186"/>
    </row>
    <row r="98" spans="1:18" ht="13.35" customHeight="1">
      <c r="A98" s="195" t="s">
        <v>337</v>
      </c>
      <c r="B98" s="137"/>
      <c r="C98" s="196" t="s">
        <v>415</v>
      </c>
      <c r="D98" s="504"/>
      <c r="E98" s="505" t="s">
        <v>415</v>
      </c>
      <c r="F98" s="504"/>
      <c r="G98" s="505" t="s">
        <v>415</v>
      </c>
      <c r="H98" s="504"/>
      <c r="I98" s="506" t="s">
        <v>338</v>
      </c>
      <c r="J98" s="507"/>
      <c r="K98" s="507"/>
      <c r="L98" s="508"/>
      <c r="N98" s="185"/>
      <c r="O98" s="186"/>
      <c r="P98" s="186"/>
      <c r="Q98" s="186"/>
      <c r="R98" s="186"/>
    </row>
    <row r="99" spans="1:18" ht="13.35" customHeight="1" thickBot="1">
      <c r="A99" s="195" t="s">
        <v>404</v>
      </c>
      <c r="B99" s="137"/>
      <c r="C99" s="196" t="s">
        <v>416</v>
      </c>
      <c r="D99" s="504"/>
      <c r="E99" s="505" t="s">
        <v>416</v>
      </c>
      <c r="F99" s="504"/>
      <c r="G99" s="505" t="s">
        <v>416</v>
      </c>
      <c r="H99" s="504"/>
      <c r="I99" s="506" t="s">
        <v>339</v>
      </c>
      <c r="J99" s="507"/>
      <c r="K99" s="507"/>
      <c r="L99" s="509"/>
      <c r="N99" s="185"/>
      <c r="O99" s="186"/>
      <c r="P99" s="186"/>
      <c r="Q99" s="186"/>
      <c r="R99" s="186"/>
    </row>
    <row r="100" spans="1:18" ht="13.35" customHeight="1">
      <c r="A100" s="549" t="s">
        <v>409</v>
      </c>
      <c r="B100" s="550">
        <v>7</v>
      </c>
      <c r="C100" s="199" t="s">
        <v>417</v>
      </c>
      <c r="D100" s="504"/>
      <c r="E100" s="505" t="s">
        <v>417</v>
      </c>
      <c r="F100" s="504"/>
      <c r="G100" s="505" t="s">
        <v>417</v>
      </c>
      <c r="H100" s="504"/>
      <c r="I100" s="506" t="s">
        <v>340</v>
      </c>
      <c r="J100" s="510"/>
      <c r="K100" s="510"/>
      <c r="L100" s="197"/>
      <c r="O100" s="127"/>
      <c r="P100" s="127"/>
      <c r="Q100" s="127"/>
      <c r="R100" s="127"/>
    </row>
    <row r="101" spans="1:18" ht="13.35" customHeight="1" thickBot="1">
      <c r="A101" s="551" t="s">
        <v>410</v>
      </c>
      <c r="B101" s="552">
        <v>5</v>
      </c>
      <c r="C101" s="511" t="s">
        <v>418</v>
      </c>
      <c r="D101" s="512"/>
      <c r="E101" s="513" t="s">
        <v>418</v>
      </c>
      <c r="F101" s="512"/>
      <c r="G101" s="513" t="s">
        <v>418</v>
      </c>
      <c r="H101" s="512"/>
      <c r="I101" s="511" t="s">
        <v>341</v>
      </c>
      <c r="J101" s="514"/>
      <c r="K101" s="514"/>
      <c r="L101" s="200"/>
      <c r="O101" s="127"/>
      <c r="P101" s="127"/>
      <c r="Q101" s="127"/>
      <c r="R101" s="127"/>
    </row>
    <row r="102" spans="1:18" ht="13.35" customHeight="1" thickBot="1">
      <c r="A102" s="553" t="s">
        <v>411</v>
      </c>
      <c r="B102" s="554">
        <v>18</v>
      </c>
      <c r="C102" s="515"/>
      <c r="D102" s="137"/>
      <c r="E102" s="137"/>
      <c r="F102" s="137"/>
      <c r="G102" s="137"/>
      <c r="H102" s="201"/>
      <c r="I102" s="190"/>
      <c r="J102" s="516"/>
      <c r="K102" s="516"/>
      <c r="L102" s="516"/>
      <c r="O102" s="127"/>
      <c r="P102" s="127"/>
      <c r="Q102" s="127"/>
      <c r="R102" s="127"/>
    </row>
    <row r="103" spans="1:18" ht="13.35" customHeight="1">
      <c r="A103" s="124" t="s">
        <v>308</v>
      </c>
      <c r="B103" s="202" t="s">
        <v>309</v>
      </c>
      <c r="C103" s="203"/>
      <c r="H103" s="210"/>
      <c r="I103" s="517" t="s">
        <v>342</v>
      </c>
      <c r="J103" s="518"/>
      <c r="K103" s="518"/>
      <c r="L103" s="194"/>
      <c r="O103" s="127"/>
      <c r="P103" s="127"/>
      <c r="Q103" s="127"/>
      <c r="R103" s="127"/>
    </row>
    <row r="104" spans="1:18" ht="13.35" customHeight="1">
      <c r="A104" s="124"/>
      <c r="B104" s="202"/>
      <c r="C104" s="204"/>
      <c r="H104" s="210"/>
      <c r="I104" s="519" t="s">
        <v>343</v>
      </c>
      <c r="J104" s="510"/>
      <c r="K104" s="510"/>
      <c r="L104" s="197"/>
      <c r="O104" s="127"/>
      <c r="P104" s="127"/>
      <c r="Q104" s="127"/>
      <c r="R104" s="127"/>
    </row>
    <row r="105" spans="1:18" ht="13.5" customHeight="1">
      <c r="B105" s="520"/>
      <c r="C105" s="381"/>
      <c r="D105" s="205"/>
      <c r="E105" s="205"/>
      <c r="F105" s="205"/>
      <c r="G105" s="521"/>
      <c r="I105" s="519" t="s">
        <v>344</v>
      </c>
      <c r="J105" s="510"/>
      <c r="K105" s="510"/>
      <c r="L105" s="197"/>
      <c r="O105" s="127"/>
      <c r="P105" s="127"/>
      <c r="Q105" s="127"/>
      <c r="R105" s="127"/>
    </row>
    <row r="106" spans="1:18" ht="14.25" customHeight="1" thickBot="1">
      <c r="A106" s="124" t="s">
        <v>310</v>
      </c>
      <c r="B106" s="522"/>
      <c r="C106" s="383"/>
      <c r="D106" s="206" t="s">
        <v>171</v>
      </c>
      <c r="E106" s="614">
        <f ca="1">TODAY()</f>
        <v>43626</v>
      </c>
      <c r="F106" s="207"/>
      <c r="G106" s="523"/>
      <c r="I106" s="524" t="s">
        <v>345</v>
      </c>
      <c r="J106" s="525"/>
      <c r="K106" s="525"/>
      <c r="L106" s="200"/>
      <c r="O106" s="127"/>
      <c r="P106" s="127"/>
      <c r="Q106" s="127"/>
      <c r="R106" s="127"/>
    </row>
    <row r="107" spans="1:18" ht="13.35" customHeight="1" thickBot="1">
      <c r="B107" s="527"/>
      <c r="C107" s="389"/>
      <c r="E107" s="126" t="s">
        <v>309</v>
      </c>
      <c r="G107" s="526"/>
      <c r="O107" s="127"/>
      <c r="P107" s="127"/>
      <c r="Q107" s="127"/>
      <c r="R107" s="127"/>
    </row>
    <row r="108" spans="1:18" ht="13.35" customHeight="1">
      <c r="C108" s="128"/>
      <c r="D108" s="124" t="s">
        <v>311</v>
      </c>
      <c r="E108" s="124"/>
      <c r="G108" s="527"/>
      <c r="I108" s="528" t="s">
        <v>346</v>
      </c>
      <c r="J108" s="529"/>
      <c r="K108" s="529"/>
      <c r="L108" s="194"/>
      <c r="O108" s="127"/>
      <c r="P108" s="127"/>
      <c r="Q108" s="127"/>
      <c r="R108" s="127"/>
    </row>
    <row r="109" spans="1:18" ht="13.35" customHeight="1">
      <c r="B109" s="527"/>
      <c r="C109" s="531"/>
      <c r="E109" s="208"/>
      <c r="F109" s="209"/>
      <c r="G109" s="530"/>
      <c r="I109" s="532" t="s">
        <v>347</v>
      </c>
      <c r="J109" s="140"/>
      <c r="K109" s="140"/>
      <c r="L109" s="197"/>
      <c r="O109" s="127"/>
      <c r="P109" s="127"/>
      <c r="Q109" s="127"/>
      <c r="R109" s="127"/>
    </row>
    <row r="110" spans="1:18" ht="13.35" customHeight="1">
      <c r="B110" s="201"/>
      <c r="C110" s="137"/>
      <c r="D110" s="137"/>
      <c r="E110" s="155"/>
      <c r="F110" s="137"/>
      <c r="G110" s="201"/>
      <c r="I110" s="532" t="s">
        <v>348</v>
      </c>
      <c r="J110" s="140"/>
      <c r="K110" s="140"/>
      <c r="L110" s="197"/>
      <c r="O110" s="127"/>
      <c r="P110" s="127"/>
      <c r="Q110" s="127"/>
      <c r="R110" s="127"/>
    </row>
    <row r="111" spans="1:18" ht="13.35" customHeight="1" thickBot="1">
      <c r="B111" s="201"/>
      <c r="C111" s="137"/>
      <c r="D111" s="137"/>
      <c r="E111" s="137"/>
      <c r="F111" s="137"/>
      <c r="G111" s="201"/>
      <c r="I111" s="533" t="s">
        <v>349</v>
      </c>
      <c r="J111" s="525"/>
      <c r="K111" s="525"/>
      <c r="L111" s="200"/>
      <c r="O111" s="127"/>
      <c r="P111" s="127"/>
      <c r="Q111" s="127"/>
      <c r="R111" s="127"/>
    </row>
    <row r="112" spans="1:18" ht="15" customHeight="1" thickBot="1">
      <c r="B112" s="137"/>
      <c r="C112" s="201"/>
      <c r="D112" s="137"/>
      <c r="E112" s="137"/>
      <c r="F112" s="137"/>
      <c r="G112" s="137"/>
      <c r="H112" s="210"/>
      <c r="I112" s="202"/>
      <c r="O112" s="127"/>
      <c r="P112" s="127"/>
      <c r="Q112" s="127"/>
      <c r="R112" s="127"/>
    </row>
    <row r="113" spans="1:18" ht="13.5" customHeight="1">
      <c r="A113" s="124" t="s">
        <v>312</v>
      </c>
      <c r="B113" s="124"/>
      <c r="C113" s="124"/>
      <c r="D113" s="124"/>
      <c r="H113" s="210"/>
      <c r="I113" s="534" t="s">
        <v>350</v>
      </c>
      <c r="J113" s="529"/>
      <c r="K113" s="529"/>
      <c r="L113" s="194"/>
      <c r="O113" s="127"/>
      <c r="P113" s="127"/>
      <c r="Q113" s="127"/>
      <c r="R113" s="127"/>
    </row>
    <row r="114" spans="1:18" ht="17.25" customHeight="1">
      <c r="B114" s="137"/>
      <c r="C114" s="137"/>
      <c r="I114" s="535" t="s">
        <v>351</v>
      </c>
      <c r="J114" s="140"/>
      <c r="K114" s="140"/>
      <c r="L114" s="197"/>
      <c r="O114" s="127"/>
      <c r="P114" s="127"/>
      <c r="Q114" s="127"/>
      <c r="R114" s="127"/>
    </row>
    <row r="115" spans="1:18" ht="16.5" customHeight="1">
      <c r="B115" s="615" t="s">
        <v>474</v>
      </c>
      <c r="C115" s="140"/>
      <c r="D115" s="140"/>
      <c r="F115" t="s">
        <v>355</v>
      </c>
      <c r="I115" s="535" t="s">
        <v>352</v>
      </c>
      <c r="J115" s="140"/>
      <c r="K115" s="140"/>
      <c r="L115" s="197"/>
      <c r="O115" s="127"/>
      <c r="P115" s="127"/>
      <c r="Q115" s="127"/>
      <c r="R115" s="127"/>
    </row>
    <row r="116" spans="1:18" ht="18" customHeight="1" thickBot="1">
      <c r="A116" s="155"/>
      <c r="B116" s="155"/>
      <c r="C116" s="155"/>
      <c r="D116" s="137"/>
      <c r="I116" s="536" t="s">
        <v>353</v>
      </c>
      <c r="J116" s="525"/>
      <c r="K116" s="525"/>
      <c r="L116" s="200"/>
      <c r="M116" s="537"/>
      <c r="O116" s="127"/>
      <c r="P116" s="127"/>
      <c r="Q116" s="127"/>
      <c r="R116" s="127"/>
    </row>
    <row r="117" spans="1:18" ht="13.35" customHeight="1">
      <c r="A117" s="137"/>
      <c r="B117" s="137"/>
      <c r="C117" s="137"/>
      <c r="D117" s="137"/>
      <c r="H117" s="202"/>
      <c r="O117" s="127"/>
      <c r="P117" s="127"/>
      <c r="Q117" s="127"/>
      <c r="R117" s="127"/>
    </row>
    <row r="118" spans="1:18" ht="13.35" customHeight="1">
      <c r="A118" s="137"/>
      <c r="B118" s="137"/>
      <c r="C118" s="137"/>
      <c r="D118" s="137"/>
      <c r="H118" s="202"/>
      <c r="O118" s="127"/>
      <c r="P118" s="127"/>
      <c r="Q118" s="127"/>
      <c r="R118" s="127"/>
    </row>
    <row r="119" spans="1:18" ht="13.35" customHeight="1">
      <c r="A119" s="137"/>
      <c r="B119" s="137"/>
      <c r="C119" s="137"/>
      <c r="D119" s="137"/>
      <c r="H119" s="202"/>
      <c r="O119" s="127"/>
      <c r="P119" s="127"/>
      <c r="Q119" s="127"/>
      <c r="R119" s="127"/>
    </row>
    <row r="120" spans="1:18" ht="13.35" customHeight="1">
      <c r="A120" s="137"/>
      <c r="B120" s="137"/>
      <c r="C120" s="137"/>
      <c r="D120" s="137"/>
      <c r="H120" s="202"/>
      <c r="O120" s="127"/>
      <c r="P120" s="127"/>
      <c r="Q120" s="127"/>
      <c r="R120" s="127"/>
    </row>
    <row r="121" spans="1:18" ht="13.35" customHeight="1">
      <c r="H121" s="202"/>
      <c r="O121" s="127"/>
      <c r="P121" s="127"/>
      <c r="Q121" s="127"/>
      <c r="R121" s="127"/>
    </row>
    <row r="122" spans="1:18" ht="13.35" customHeight="1">
      <c r="H122" s="202"/>
      <c r="O122" s="127"/>
      <c r="P122" s="127"/>
      <c r="Q122" s="127"/>
      <c r="R122" s="127"/>
    </row>
    <row r="123" spans="1:18" ht="13.35" customHeight="1">
      <c r="O123" s="127"/>
      <c r="P123" s="127"/>
      <c r="Q123" s="127"/>
      <c r="R123" s="127"/>
    </row>
    <row r="124" spans="1:18" ht="13.35" customHeight="1">
      <c r="O124" s="127"/>
      <c r="P124" s="127"/>
      <c r="Q124" s="127"/>
      <c r="R124" s="127"/>
    </row>
    <row r="125" spans="1:18" ht="13.35" customHeight="1">
      <c r="H125" s="211"/>
      <c r="O125" s="127"/>
      <c r="P125" s="127"/>
      <c r="Q125" s="127"/>
      <c r="R125" s="127"/>
    </row>
    <row r="126" spans="1:18" ht="13.35" customHeight="1">
      <c r="H126" s="211"/>
      <c r="O126" s="127"/>
      <c r="P126" s="127"/>
      <c r="Q126" s="127"/>
      <c r="R126" s="127"/>
    </row>
    <row r="127" spans="1:18" ht="13.35" customHeight="1">
      <c r="C127" s="212"/>
      <c r="D127" s="213"/>
      <c r="E127" s="165"/>
      <c r="F127" s="213"/>
      <c r="G127" s="213"/>
      <c r="H127" s="211"/>
      <c r="I127" s="165"/>
      <c r="O127" s="127"/>
      <c r="P127" s="127"/>
      <c r="Q127" s="127"/>
      <c r="R127" s="127"/>
    </row>
    <row r="128" spans="1:18" ht="15.75" customHeight="1">
      <c r="C128" s="212"/>
      <c r="D128" s="165"/>
      <c r="E128" s="165"/>
      <c r="F128" s="165"/>
      <c r="G128" s="165"/>
      <c r="H128" s="211"/>
      <c r="I128" s="214"/>
      <c r="J128" s="215"/>
      <c r="O128" s="127"/>
      <c r="P128" s="127"/>
      <c r="Q128" s="127"/>
      <c r="R128" s="127"/>
    </row>
    <row r="129" spans="2:18" ht="15.75" customHeight="1">
      <c r="B129" s="216"/>
      <c r="C129" s="217"/>
      <c r="D129" s="217"/>
      <c r="E129" s="217"/>
      <c r="F129" s="217"/>
      <c r="G129" s="217"/>
      <c r="H129" s="217"/>
      <c r="I129" s="217"/>
      <c r="J129" s="215"/>
      <c r="O129" s="127"/>
      <c r="P129" s="127"/>
      <c r="Q129" s="127"/>
      <c r="R129" s="127"/>
    </row>
    <row r="130" spans="2:18" ht="15.75" customHeight="1">
      <c r="B130" s="216"/>
      <c r="C130" s="217"/>
      <c r="D130" s="217"/>
      <c r="E130" s="217"/>
      <c r="F130" s="217"/>
      <c r="G130" s="217"/>
      <c r="H130" s="217"/>
      <c r="I130" s="217"/>
      <c r="J130" s="215"/>
      <c r="O130" s="127"/>
      <c r="P130" s="127"/>
      <c r="Q130" s="127"/>
      <c r="R130" s="127"/>
    </row>
    <row r="131" spans="2:18" ht="15.75" customHeight="1">
      <c r="B131" s="216"/>
      <c r="C131" s="217"/>
      <c r="D131" s="217"/>
      <c r="E131" s="218"/>
      <c r="F131" s="218"/>
      <c r="G131" s="218"/>
      <c r="H131" s="218"/>
      <c r="I131" s="218"/>
      <c r="J131" s="215"/>
      <c r="O131" s="127"/>
      <c r="P131" s="127"/>
      <c r="Q131" s="127"/>
      <c r="R131" s="127"/>
    </row>
    <row r="132" spans="2:18" ht="15.75" customHeight="1">
      <c r="B132" s="216"/>
      <c r="C132" s="219"/>
      <c r="D132" s="217"/>
      <c r="E132" s="218"/>
      <c r="F132" s="218"/>
      <c r="G132" s="218"/>
      <c r="H132" s="218"/>
      <c r="I132" s="218"/>
      <c r="J132" s="215"/>
      <c r="O132" s="127"/>
      <c r="P132" s="127"/>
      <c r="Q132" s="127"/>
      <c r="R132" s="127"/>
    </row>
    <row r="133" spans="2:18" ht="15.75" customHeight="1">
      <c r="B133" s="216"/>
      <c r="C133" s="217"/>
      <c r="D133" s="217"/>
      <c r="E133" s="217"/>
      <c r="F133" s="217"/>
      <c r="G133" s="217"/>
      <c r="H133" s="217"/>
      <c r="I133" s="217"/>
      <c r="J133" s="217"/>
      <c r="O133" s="127"/>
      <c r="P133" s="127"/>
      <c r="Q133" s="127"/>
      <c r="R133" s="127"/>
    </row>
    <row r="134" spans="2:18" ht="15.75" customHeight="1">
      <c r="B134" s="216"/>
      <c r="C134" s="217"/>
      <c r="D134" s="217"/>
      <c r="E134" s="218"/>
      <c r="F134" s="218"/>
      <c r="G134" s="218"/>
      <c r="H134" s="218"/>
      <c r="I134" s="218"/>
      <c r="J134" s="218"/>
      <c r="K134" s="164"/>
      <c r="O134" s="127"/>
      <c r="P134" s="127"/>
      <c r="Q134" s="127"/>
      <c r="R134" s="127"/>
    </row>
    <row r="135" spans="2:18" ht="15.75" customHeight="1">
      <c r="B135" s="217"/>
      <c r="C135" s="217"/>
      <c r="D135" s="217"/>
      <c r="E135" s="217"/>
      <c r="F135" s="217"/>
      <c r="G135" s="217"/>
      <c r="H135" s="217"/>
      <c r="I135" s="218"/>
      <c r="J135" s="218"/>
      <c r="K135" s="164"/>
      <c r="O135" s="127"/>
      <c r="P135" s="127"/>
      <c r="Q135" s="127"/>
      <c r="R135" s="127"/>
    </row>
    <row r="136" spans="2:18" ht="15.75" customHeight="1">
      <c r="B136" s="217"/>
      <c r="C136" s="217"/>
      <c r="D136" s="218"/>
      <c r="E136" s="218"/>
      <c r="F136" s="218"/>
      <c r="G136" s="218"/>
      <c r="H136" s="218"/>
      <c r="I136" s="217"/>
      <c r="J136" s="165"/>
      <c r="K136" s="164"/>
      <c r="O136" s="127"/>
      <c r="P136" s="127"/>
      <c r="Q136" s="127"/>
      <c r="R136" s="127"/>
    </row>
    <row r="137" spans="2:18" ht="13.35" customHeight="1">
      <c r="B137" s="219"/>
      <c r="C137" s="217"/>
      <c r="D137" s="218"/>
      <c r="E137" s="218"/>
      <c r="F137" s="218"/>
      <c r="G137" s="218"/>
      <c r="H137" s="218"/>
      <c r="I137" s="218"/>
      <c r="J137" s="165"/>
      <c r="K137" s="164"/>
      <c r="O137" s="127"/>
      <c r="P137" s="127"/>
      <c r="Q137" s="127"/>
      <c r="R137" s="127"/>
    </row>
    <row r="138" spans="2:18" ht="13.35" customHeight="1">
      <c r="B138" s="212"/>
      <c r="C138" s="212"/>
      <c r="D138" s="165"/>
      <c r="E138" s="165"/>
      <c r="F138" s="165"/>
      <c r="G138" s="165"/>
      <c r="H138" s="165"/>
      <c r="I138" s="218"/>
      <c r="J138" s="165"/>
      <c r="K138" s="164"/>
      <c r="O138" s="127"/>
      <c r="P138" s="127"/>
      <c r="Q138" s="127"/>
      <c r="R138" s="127"/>
    </row>
    <row r="139" spans="2:18" ht="21" customHeight="1">
      <c r="B139" s="212"/>
      <c r="C139" s="212"/>
      <c r="D139" s="165"/>
      <c r="E139" s="165"/>
      <c r="F139" s="165"/>
      <c r="G139" s="165"/>
      <c r="H139" s="165"/>
      <c r="I139" s="220"/>
      <c r="J139" s="164"/>
      <c r="K139" s="164"/>
      <c r="O139" s="127"/>
      <c r="P139" s="127"/>
      <c r="Q139" s="127"/>
      <c r="R139" s="127"/>
    </row>
    <row r="140" spans="2:18" ht="21" customHeight="1">
      <c r="B140" s="212"/>
      <c r="C140" s="212"/>
      <c r="D140" s="165"/>
      <c r="E140" s="165"/>
      <c r="F140" s="165"/>
      <c r="G140" s="165"/>
      <c r="H140" s="165"/>
      <c r="I140" s="220"/>
      <c r="J140" s="164"/>
      <c r="K140" s="164"/>
      <c r="O140" s="127"/>
      <c r="P140" s="127"/>
      <c r="Q140" s="127"/>
      <c r="R140" s="127"/>
    </row>
    <row r="141" spans="2:18" ht="21" customHeight="1">
      <c r="B141" s="212"/>
      <c r="C141" s="212"/>
      <c r="D141" s="165"/>
      <c r="E141" s="165"/>
      <c r="F141" s="165"/>
      <c r="G141" s="165"/>
      <c r="H141" s="165"/>
      <c r="I141" s="220"/>
      <c r="J141" s="164"/>
      <c r="K141" s="164"/>
      <c r="O141" s="127"/>
      <c r="P141" s="127"/>
      <c r="Q141" s="127"/>
      <c r="R141" s="127"/>
    </row>
    <row r="142" spans="2:18" ht="21" customHeight="1">
      <c r="B142" s="212"/>
      <c r="C142" s="212"/>
      <c r="D142" s="165"/>
      <c r="E142" s="165"/>
      <c r="F142" s="165"/>
      <c r="G142" s="165"/>
      <c r="H142" s="165"/>
      <c r="I142" s="220"/>
      <c r="J142" s="164"/>
      <c r="K142" s="164"/>
      <c r="O142" s="127"/>
      <c r="P142" s="127"/>
      <c r="Q142" s="127"/>
      <c r="R142" s="127"/>
    </row>
    <row r="143" spans="2:18" ht="21" customHeight="1">
      <c r="B143" s="212"/>
      <c r="C143" s="212"/>
      <c r="D143" s="165"/>
      <c r="E143" s="165"/>
      <c r="F143" s="165"/>
      <c r="G143" s="165"/>
      <c r="H143" s="165"/>
      <c r="I143" s="220"/>
      <c r="J143" s="164"/>
      <c r="K143" s="172"/>
      <c r="O143" s="127"/>
      <c r="P143" s="127"/>
      <c r="Q143" s="127"/>
      <c r="R143" s="127"/>
    </row>
    <row r="144" spans="2:18" ht="21" customHeight="1">
      <c r="B144" s="212"/>
      <c r="C144" s="212"/>
      <c r="D144" s="165"/>
      <c r="E144" s="165"/>
      <c r="F144" s="165"/>
      <c r="G144" s="165"/>
      <c r="H144" s="165"/>
      <c r="I144" s="220"/>
      <c r="J144" s="164"/>
    </row>
    <row r="145" spans="2:10" ht="21" customHeight="1">
      <c r="B145" s="212"/>
      <c r="C145" s="212"/>
      <c r="D145" s="165"/>
      <c r="E145" s="165"/>
      <c r="F145" s="165"/>
      <c r="G145" s="165"/>
      <c r="H145" s="165"/>
      <c r="I145" s="220"/>
      <c r="J145" s="164"/>
    </row>
    <row r="146" spans="2:10" ht="21" customHeight="1">
      <c r="B146" s="212"/>
      <c r="C146" s="212"/>
      <c r="D146" s="165"/>
      <c r="E146" s="165"/>
      <c r="F146" s="165"/>
      <c r="G146" s="165"/>
      <c r="H146" s="165"/>
      <c r="I146" s="220"/>
      <c r="J146" s="164"/>
    </row>
    <row r="147" spans="2:10" ht="21" customHeight="1">
      <c r="B147" s="212"/>
      <c r="C147" s="212"/>
      <c r="D147" s="165"/>
      <c r="E147" s="165"/>
      <c r="F147" s="165"/>
      <c r="G147" s="165"/>
      <c r="H147" s="165"/>
      <c r="I147" s="220"/>
      <c r="J147" s="164"/>
    </row>
    <row r="148" spans="2:10" ht="21" customHeight="1">
      <c r="B148" s="212"/>
      <c r="C148" s="212"/>
      <c r="D148" s="165"/>
      <c r="E148" s="165"/>
      <c r="F148" s="165"/>
      <c r="G148" s="165"/>
      <c r="H148" s="165"/>
      <c r="I148" s="220"/>
      <c r="J148" s="164"/>
    </row>
    <row r="149" spans="2:10" ht="21" customHeight="1">
      <c r="B149" s="212"/>
      <c r="C149" s="219"/>
      <c r="D149" s="221"/>
      <c r="E149" s="221"/>
      <c r="F149" s="219"/>
      <c r="G149" s="165"/>
      <c r="H149" s="219"/>
      <c r="I149" s="222"/>
    </row>
    <row r="150" spans="2:10" ht="13.35" customHeight="1">
      <c r="B150" s="213"/>
      <c r="C150" s="212"/>
      <c r="D150" s="213"/>
      <c r="E150" s="165"/>
      <c r="F150" s="213"/>
      <c r="G150" s="213"/>
      <c r="H150" s="165"/>
      <c r="I150" s="165"/>
    </row>
    <row r="151" spans="2:10" ht="13.35" customHeight="1">
      <c r="B151" s="212"/>
      <c r="C151" s="212"/>
      <c r="D151" s="165"/>
      <c r="E151" s="165"/>
      <c r="F151" s="165"/>
      <c r="G151" s="165"/>
      <c r="H151" s="165"/>
      <c r="I151" s="165"/>
    </row>
    <row r="152" spans="2:10" ht="13.35" customHeight="1">
      <c r="B152" s="212"/>
      <c r="C152" s="212"/>
      <c r="D152" s="165"/>
      <c r="E152" s="165"/>
      <c r="F152" s="165"/>
      <c r="G152" s="165"/>
      <c r="H152" s="165"/>
      <c r="I152" s="165"/>
    </row>
    <row r="153" spans="2:10" ht="13.35" customHeight="1">
      <c r="B153" s="212"/>
      <c r="C153" s="212"/>
      <c r="D153" s="165"/>
      <c r="E153" s="165"/>
      <c r="F153" s="165"/>
      <c r="G153" s="165"/>
      <c r="H153" s="165"/>
      <c r="I153" s="165"/>
    </row>
    <row r="154" spans="2:10" ht="13.35" customHeight="1">
      <c r="B154" s="212"/>
      <c r="C154" s="212"/>
      <c r="D154" s="165"/>
      <c r="E154" s="165"/>
      <c r="F154" s="165"/>
      <c r="G154" s="165"/>
      <c r="H154" s="165"/>
      <c r="I154" s="165"/>
    </row>
    <row r="155" spans="2:10" ht="13.35" customHeight="1">
      <c r="B155" s="212"/>
      <c r="C155" s="212"/>
      <c r="D155" s="165"/>
      <c r="E155" s="165"/>
      <c r="F155" s="165"/>
      <c r="G155" s="165"/>
      <c r="H155" s="165"/>
      <c r="I155" s="165"/>
    </row>
    <row r="156" spans="2:10" ht="13.35" customHeight="1">
      <c r="B156" s="212"/>
      <c r="C156" s="212"/>
      <c r="D156" s="165"/>
      <c r="E156" s="165"/>
      <c r="F156" s="165"/>
      <c r="G156" s="165"/>
      <c r="H156" s="165"/>
      <c r="I156" s="165"/>
    </row>
    <row r="157" spans="2:10" ht="13.35" customHeight="1">
      <c r="B157" s="212"/>
      <c r="C157" s="212"/>
      <c r="D157" s="165"/>
      <c r="E157" s="165"/>
      <c r="F157" s="165"/>
      <c r="G157" s="165"/>
      <c r="H157" s="165"/>
      <c r="I157" s="165"/>
    </row>
    <row r="158" spans="2:10" ht="13.35" customHeight="1">
      <c r="B158" s="212"/>
      <c r="C158" s="219"/>
      <c r="D158" s="165"/>
      <c r="E158" s="165"/>
      <c r="F158" s="165"/>
      <c r="G158" s="165"/>
      <c r="H158" s="165"/>
      <c r="I158" s="165"/>
    </row>
    <row r="159" spans="2:10" ht="13.35" customHeight="1">
      <c r="B159" s="219"/>
      <c r="C159" s="219"/>
      <c r="D159" s="221"/>
      <c r="E159" s="219"/>
      <c r="F159" s="221"/>
      <c r="G159" s="221"/>
      <c r="H159" s="219"/>
      <c r="I159" s="219"/>
    </row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</sheetData>
  <mergeCells count="7">
    <mergeCell ref="A81:A89"/>
    <mergeCell ref="A35:A47"/>
    <mergeCell ref="J35:J47"/>
    <mergeCell ref="A49:A57"/>
    <mergeCell ref="J49:J57"/>
    <mergeCell ref="A59:A67"/>
    <mergeCell ref="A69:A79"/>
  </mergeCells>
  <dataValidations disablePrompts="1" count="1">
    <dataValidation type="list" allowBlank="1" showInputMessage="1" showErrorMessage="1" sqref="B65553:H65553 IX7:JD7 ST7:SZ7 ACP7:ACV7 AML7:AMR7 AWH7:AWN7 BGD7:BGJ7 BPZ7:BQF7 BZV7:CAB7 CJR7:CJX7 CTN7:CTT7 DDJ7:DDP7 DNF7:DNL7 DXB7:DXH7 EGX7:EHD7 EQT7:EQZ7 FAP7:FAV7 FKL7:FKR7 FUH7:FUN7 GED7:GEJ7 GNZ7:GOF7 GXV7:GYB7 HHR7:HHX7 HRN7:HRT7 IBJ7:IBP7 ILF7:ILL7 IVB7:IVH7 JEX7:JFD7 JOT7:JOZ7 JYP7:JYV7 KIL7:KIR7 KSH7:KSN7 LCD7:LCJ7 LLZ7:LMF7 LVV7:LWB7 MFR7:MFX7 MPN7:MPT7 MZJ7:MZP7 NJF7:NJL7 NTB7:NTH7 OCX7:ODD7 OMT7:OMZ7 OWP7:OWV7 PGL7:PGR7 PQH7:PQN7 QAD7:QAJ7 QJZ7:QKF7 QTV7:QUB7 RDR7:RDX7 RNN7:RNT7 RXJ7:RXP7 SHF7:SHL7 SRB7:SRH7 TAX7:TBD7 TKT7:TKZ7 TUP7:TUV7 UEL7:UER7 UOH7:UON7 UYD7:UYJ7 VHZ7:VIF7 VRV7:VSB7 WBR7:WBX7 WLN7:WLT7 WVJ7:WVP7 WVJ983057:WVP983057 WLN983057:WLT983057 WBR983057:WBX983057 VRV983057:VSB983057 VHZ983057:VIF983057 UYD983057:UYJ983057 UOH983057:UON983057 UEL983057:UER983057 TUP983057:TUV983057 TKT983057:TKZ983057 TAX983057:TBD983057 SRB983057:SRH983057 SHF983057:SHL983057 RXJ983057:RXP983057 RNN983057:RNT983057 RDR983057:RDX983057 QTV983057:QUB983057 QJZ983057:QKF983057 QAD983057:QAJ983057 PQH983057:PQN983057 PGL983057:PGR983057 OWP983057:OWV983057 OMT983057:OMZ983057 OCX983057:ODD983057 NTB983057:NTH983057 NJF983057:NJL983057 MZJ983057:MZP983057 MPN983057:MPT983057 MFR983057:MFX983057 LVV983057:LWB983057 LLZ983057:LMF983057 LCD983057:LCJ983057 KSH983057:KSN983057 KIL983057:KIR983057 JYP983057:JYV983057 JOT983057:JOZ983057 JEX983057:JFD983057 IVB983057:IVH983057 ILF983057:ILL983057 IBJ983057:IBP983057 HRN983057:HRT983057 HHR983057:HHX983057 GXV983057:GYB983057 GNZ983057:GOF983057 GED983057:GEJ983057 FUH983057:FUN983057 FKL983057:FKR983057 FAP983057:FAV983057 EQT983057:EQZ983057 EGX983057:EHD983057 DXB983057:DXH983057 DNF983057:DNL983057 DDJ983057:DDP983057 CTN983057:CTT983057 CJR983057:CJX983057 BZV983057:CAB983057 BPZ983057:BQF983057 BGD983057:BGJ983057 AWH983057:AWN983057 AML983057:AMR983057 ACP983057:ACV983057 ST983057:SZ983057 IX983057:JD983057 B983057:H983057 WVJ917521:WVP917521 WLN917521:WLT917521 WBR917521:WBX917521 VRV917521:VSB917521 VHZ917521:VIF917521 UYD917521:UYJ917521 UOH917521:UON917521 UEL917521:UER917521 TUP917521:TUV917521 TKT917521:TKZ917521 TAX917521:TBD917521 SRB917521:SRH917521 SHF917521:SHL917521 RXJ917521:RXP917521 RNN917521:RNT917521 RDR917521:RDX917521 QTV917521:QUB917521 QJZ917521:QKF917521 QAD917521:QAJ917521 PQH917521:PQN917521 PGL917521:PGR917521 OWP917521:OWV917521 OMT917521:OMZ917521 OCX917521:ODD917521 NTB917521:NTH917521 NJF917521:NJL917521 MZJ917521:MZP917521 MPN917521:MPT917521 MFR917521:MFX917521 LVV917521:LWB917521 LLZ917521:LMF917521 LCD917521:LCJ917521 KSH917521:KSN917521 KIL917521:KIR917521 JYP917521:JYV917521 JOT917521:JOZ917521 JEX917521:JFD917521 IVB917521:IVH917521 ILF917521:ILL917521 IBJ917521:IBP917521 HRN917521:HRT917521 HHR917521:HHX917521 GXV917521:GYB917521 GNZ917521:GOF917521 GED917521:GEJ917521 FUH917521:FUN917521 FKL917521:FKR917521 FAP917521:FAV917521 EQT917521:EQZ917521 EGX917521:EHD917521 DXB917521:DXH917521 DNF917521:DNL917521 DDJ917521:DDP917521 CTN917521:CTT917521 CJR917521:CJX917521 BZV917521:CAB917521 BPZ917521:BQF917521 BGD917521:BGJ917521 AWH917521:AWN917521 AML917521:AMR917521 ACP917521:ACV917521 ST917521:SZ917521 IX917521:JD917521 B917521:H917521 WVJ851985:WVP851985 WLN851985:WLT851985 WBR851985:WBX851985 VRV851985:VSB851985 VHZ851985:VIF851985 UYD851985:UYJ851985 UOH851985:UON851985 UEL851985:UER851985 TUP851985:TUV851985 TKT851985:TKZ851985 TAX851985:TBD851985 SRB851985:SRH851985 SHF851985:SHL851985 RXJ851985:RXP851985 RNN851985:RNT851985 RDR851985:RDX851985 QTV851985:QUB851985 QJZ851985:QKF851985 QAD851985:QAJ851985 PQH851985:PQN851985 PGL851985:PGR851985 OWP851985:OWV851985 OMT851985:OMZ851985 OCX851985:ODD851985 NTB851985:NTH851985 NJF851985:NJL851985 MZJ851985:MZP851985 MPN851985:MPT851985 MFR851985:MFX851985 LVV851985:LWB851985 LLZ851985:LMF851985 LCD851985:LCJ851985 KSH851985:KSN851985 KIL851985:KIR851985 JYP851985:JYV851985 JOT851985:JOZ851985 JEX851985:JFD851985 IVB851985:IVH851985 ILF851985:ILL851985 IBJ851985:IBP851985 HRN851985:HRT851985 HHR851985:HHX851985 GXV851985:GYB851985 GNZ851985:GOF851985 GED851985:GEJ851985 FUH851985:FUN851985 FKL851985:FKR851985 FAP851985:FAV851985 EQT851985:EQZ851985 EGX851985:EHD851985 DXB851985:DXH851985 DNF851985:DNL851985 DDJ851985:DDP851985 CTN851985:CTT851985 CJR851985:CJX851985 BZV851985:CAB851985 BPZ851985:BQF851985 BGD851985:BGJ851985 AWH851985:AWN851985 AML851985:AMR851985 ACP851985:ACV851985 ST851985:SZ851985 IX851985:JD851985 B851985:H851985 WVJ786449:WVP786449 WLN786449:WLT786449 WBR786449:WBX786449 VRV786449:VSB786449 VHZ786449:VIF786449 UYD786449:UYJ786449 UOH786449:UON786449 UEL786449:UER786449 TUP786449:TUV786449 TKT786449:TKZ786449 TAX786449:TBD786449 SRB786449:SRH786449 SHF786449:SHL786449 RXJ786449:RXP786449 RNN786449:RNT786449 RDR786449:RDX786449 QTV786449:QUB786449 QJZ786449:QKF786449 QAD786449:QAJ786449 PQH786449:PQN786449 PGL786449:PGR786449 OWP786449:OWV786449 OMT786449:OMZ786449 OCX786449:ODD786449 NTB786449:NTH786449 NJF786449:NJL786449 MZJ786449:MZP786449 MPN786449:MPT786449 MFR786449:MFX786449 LVV786449:LWB786449 LLZ786449:LMF786449 LCD786449:LCJ786449 KSH786449:KSN786449 KIL786449:KIR786449 JYP786449:JYV786449 JOT786449:JOZ786449 JEX786449:JFD786449 IVB786449:IVH786449 ILF786449:ILL786449 IBJ786449:IBP786449 HRN786449:HRT786449 HHR786449:HHX786449 GXV786449:GYB786449 GNZ786449:GOF786449 GED786449:GEJ786449 FUH786449:FUN786449 FKL786449:FKR786449 FAP786449:FAV786449 EQT786449:EQZ786449 EGX786449:EHD786449 DXB786449:DXH786449 DNF786449:DNL786449 DDJ786449:DDP786449 CTN786449:CTT786449 CJR786449:CJX786449 BZV786449:CAB786449 BPZ786449:BQF786449 BGD786449:BGJ786449 AWH786449:AWN786449 AML786449:AMR786449 ACP786449:ACV786449 ST786449:SZ786449 IX786449:JD786449 B786449:H786449 WVJ720913:WVP720913 WLN720913:WLT720913 WBR720913:WBX720913 VRV720913:VSB720913 VHZ720913:VIF720913 UYD720913:UYJ720913 UOH720913:UON720913 UEL720913:UER720913 TUP720913:TUV720913 TKT720913:TKZ720913 TAX720913:TBD720913 SRB720913:SRH720913 SHF720913:SHL720913 RXJ720913:RXP720913 RNN720913:RNT720913 RDR720913:RDX720913 QTV720913:QUB720913 QJZ720913:QKF720913 QAD720913:QAJ720913 PQH720913:PQN720913 PGL720913:PGR720913 OWP720913:OWV720913 OMT720913:OMZ720913 OCX720913:ODD720913 NTB720913:NTH720913 NJF720913:NJL720913 MZJ720913:MZP720913 MPN720913:MPT720913 MFR720913:MFX720913 LVV720913:LWB720913 LLZ720913:LMF720913 LCD720913:LCJ720913 KSH720913:KSN720913 KIL720913:KIR720913 JYP720913:JYV720913 JOT720913:JOZ720913 JEX720913:JFD720913 IVB720913:IVH720913 ILF720913:ILL720913 IBJ720913:IBP720913 HRN720913:HRT720913 HHR720913:HHX720913 GXV720913:GYB720913 GNZ720913:GOF720913 GED720913:GEJ720913 FUH720913:FUN720913 FKL720913:FKR720913 FAP720913:FAV720913 EQT720913:EQZ720913 EGX720913:EHD720913 DXB720913:DXH720913 DNF720913:DNL720913 DDJ720913:DDP720913 CTN720913:CTT720913 CJR720913:CJX720913 BZV720913:CAB720913 BPZ720913:BQF720913 BGD720913:BGJ720913 AWH720913:AWN720913 AML720913:AMR720913 ACP720913:ACV720913 ST720913:SZ720913 IX720913:JD720913 B720913:H720913 WVJ655377:WVP655377 WLN655377:WLT655377 WBR655377:WBX655377 VRV655377:VSB655377 VHZ655377:VIF655377 UYD655377:UYJ655377 UOH655377:UON655377 UEL655377:UER655377 TUP655377:TUV655377 TKT655377:TKZ655377 TAX655377:TBD655377 SRB655377:SRH655377 SHF655377:SHL655377 RXJ655377:RXP655377 RNN655377:RNT655377 RDR655377:RDX655377 QTV655377:QUB655377 QJZ655377:QKF655377 QAD655377:QAJ655377 PQH655377:PQN655377 PGL655377:PGR655377 OWP655377:OWV655377 OMT655377:OMZ655377 OCX655377:ODD655377 NTB655377:NTH655377 NJF655377:NJL655377 MZJ655377:MZP655377 MPN655377:MPT655377 MFR655377:MFX655377 LVV655377:LWB655377 LLZ655377:LMF655377 LCD655377:LCJ655377 KSH655377:KSN655377 KIL655377:KIR655377 JYP655377:JYV655377 JOT655377:JOZ655377 JEX655377:JFD655377 IVB655377:IVH655377 ILF655377:ILL655377 IBJ655377:IBP655377 HRN655377:HRT655377 HHR655377:HHX655377 GXV655377:GYB655377 GNZ655377:GOF655377 GED655377:GEJ655377 FUH655377:FUN655377 FKL655377:FKR655377 FAP655377:FAV655377 EQT655377:EQZ655377 EGX655377:EHD655377 DXB655377:DXH655377 DNF655377:DNL655377 DDJ655377:DDP655377 CTN655377:CTT655377 CJR655377:CJX655377 BZV655377:CAB655377 BPZ655377:BQF655377 BGD655377:BGJ655377 AWH655377:AWN655377 AML655377:AMR655377 ACP655377:ACV655377 ST655377:SZ655377 IX655377:JD655377 B655377:H655377 WVJ589841:WVP589841 WLN589841:WLT589841 WBR589841:WBX589841 VRV589841:VSB589841 VHZ589841:VIF589841 UYD589841:UYJ589841 UOH589841:UON589841 UEL589841:UER589841 TUP589841:TUV589841 TKT589841:TKZ589841 TAX589841:TBD589841 SRB589841:SRH589841 SHF589841:SHL589841 RXJ589841:RXP589841 RNN589841:RNT589841 RDR589841:RDX589841 QTV589841:QUB589841 QJZ589841:QKF589841 QAD589841:QAJ589841 PQH589841:PQN589841 PGL589841:PGR589841 OWP589841:OWV589841 OMT589841:OMZ589841 OCX589841:ODD589841 NTB589841:NTH589841 NJF589841:NJL589841 MZJ589841:MZP589841 MPN589841:MPT589841 MFR589841:MFX589841 LVV589841:LWB589841 LLZ589841:LMF589841 LCD589841:LCJ589841 KSH589841:KSN589841 KIL589841:KIR589841 JYP589841:JYV589841 JOT589841:JOZ589841 JEX589841:JFD589841 IVB589841:IVH589841 ILF589841:ILL589841 IBJ589841:IBP589841 HRN589841:HRT589841 HHR589841:HHX589841 GXV589841:GYB589841 GNZ589841:GOF589841 GED589841:GEJ589841 FUH589841:FUN589841 FKL589841:FKR589841 FAP589841:FAV589841 EQT589841:EQZ589841 EGX589841:EHD589841 DXB589841:DXH589841 DNF589841:DNL589841 DDJ589841:DDP589841 CTN589841:CTT589841 CJR589841:CJX589841 BZV589841:CAB589841 BPZ589841:BQF589841 BGD589841:BGJ589841 AWH589841:AWN589841 AML589841:AMR589841 ACP589841:ACV589841 ST589841:SZ589841 IX589841:JD589841 B589841:H589841 WVJ524305:WVP524305 WLN524305:WLT524305 WBR524305:WBX524305 VRV524305:VSB524305 VHZ524305:VIF524305 UYD524305:UYJ524305 UOH524305:UON524305 UEL524305:UER524305 TUP524305:TUV524305 TKT524305:TKZ524305 TAX524305:TBD524305 SRB524305:SRH524305 SHF524305:SHL524305 RXJ524305:RXP524305 RNN524305:RNT524305 RDR524305:RDX524305 QTV524305:QUB524305 QJZ524305:QKF524305 QAD524305:QAJ524305 PQH524305:PQN524305 PGL524305:PGR524305 OWP524305:OWV524305 OMT524305:OMZ524305 OCX524305:ODD524305 NTB524305:NTH524305 NJF524305:NJL524305 MZJ524305:MZP524305 MPN524305:MPT524305 MFR524305:MFX524305 LVV524305:LWB524305 LLZ524305:LMF524305 LCD524305:LCJ524305 KSH524305:KSN524305 KIL524305:KIR524305 JYP524305:JYV524305 JOT524305:JOZ524305 JEX524305:JFD524305 IVB524305:IVH524305 ILF524305:ILL524305 IBJ524305:IBP524305 HRN524305:HRT524305 HHR524305:HHX524305 GXV524305:GYB524305 GNZ524305:GOF524305 GED524305:GEJ524305 FUH524305:FUN524305 FKL524305:FKR524305 FAP524305:FAV524305 EQT524305:EQZ524305 EGX524305:EHD524305 DXB524305:DXH524305 DNF524305:DNL524305 DDJ524305:DDP524305 CTN524305:CTT524305 CJR524305:CJX524305 BZV524305:CAB524305 BPZ524305:BQF524305 BGD524305:BGJ524305 AWH524305:AWN524305 AML524305:AMR524305 ACP524305:ACV524305 ST524305:SZ524305 IX524305:JD524305 B524305:H524305 WVJ458769:WVP458769 WLN458769:WLT458769 WBR458769:WBX458769 VRV458769:VSB458769 VHZ458769:VIF458769 UYD458769:UYJ458769 UOH458769:UON458769 UEL458769:UER458769 TUP458769:TUV458769 TKT458769:TKZ458769 TAX458769:TBD458769 SRB458769:SRH458769 SHF458769:SHL458769 RXJ458769:RXP458769 RNN458769:RNT458769 RDR458769:RDX458769 QTV458769:QUB458769 QJZ458769:QKF458769 QAD458769:QAJ458769 PQH458769:PQN458769 PGL458769:PGR458769 OWP458769:OWV458769 OMT458769:OMZ458769 OCX458769:ODD458769 NTB458769:NTH458769 NJF458769:NJL458769 MZJ458769:MZP458769 MPN458769:MPT458769 MFR458769:MFX458769 LVV458769:LWB458769 LLZ458769:LMF458769 LCD458769:LCJ458769 KSH458769:KSN458769 KIL458769:KIR458769 JYP458769:JYV458769 JOT458769:JOZ458769 JEX458769:JFD458769 IVB458769:IVH458769 ILF458769:ILL458769 IBJ458769:IBP458769 HRN458769:HRT458769 HHR458769:HHX458769 GXV458769:GYB458769 GNZ458769:GOF458769 GED458769:GEJ458769 FUH458769:FUN458769 FKL458769:FKR458769 FAP458769:FAV458769 EQT458769:EQZ458769 EGX458769:EHD458769 DXB458769:DXH458769 DNF458769:DNL458769 DDJ458769:DDP458769 CTN458769:CTT458769 CJR458769:CJX458769 BZV458769:CAB458769 BPZ458769:BQF458769 BGD458769:BGJ458769 AWH458769:AWN458769 AML458769:AMR458769 ACP458769:ACV458769 ST458769:SZ458769 IX458769:JD458769 B458769:H458769 WVJ393233:WVP393233 WLN393233:WLT393233 WBR393233:WBX393233 VRV393233:VSB393233 VHZ393233:VIF393233 UYD393233:UYJ393233 UOH393233:UON393233 UEL393233:UER393233 TUP393233:TUV393233 TKT393233:TKZ393233 TAX393233:TBD393233 SRB393233:SRH393233 SHF393233:SHL393233 RXJ393233:RXP393233 RNN393233:RNT393233 RDR393233:RDX393233 QTV393233:QUB393233 QJZ393233:QKF393233 QAD393233:QAJ393233 PQH393233:PQN393233 PGL393233:PGR393233 OWP393233:OWV393233 OMT393233:OMZ393233 OCX393233:ODD393233 NTB393233:NTH393233 NJF393233:NJL393233 MZJ393233:MZP393233 MPN393233:MPT393233 MFR393233:MFX393233 LVV393233:LWB393233 LLZ393233:LMF393233 LCD393233:LCJ393233 KSH393233:KSN393233 KIL393233:KIR393233 JYP393233:JYV393233 JOT393233:JOZ393233 JEX393233:JFD393233 IVB393233:IVH393233 ILF393233:ILL393233 IBJ393233:IBP393233 HRN393233:HRT393233 HHR393233:HHX393233 GXV393233:GYB393233 GNZ393233:GOF393233 GED393233:GEJ393233 FUH393233:FUN393233 FKL393233:FKR393233 FAP393233:FAV393233 EQT393233:EQZ393233 EGX393233:EHD393233 DXB393233:DXH393233 DNF393233:DNL393233 DDJ393233:DDP393233 CTN393233:CTT393233 CJR393233:CJX393233 BZV393233:CAB393233 BPZ393233:BQF393233 BGD393233:BGJ393233 AWH393233:AWN393233 AML393233:AMR393233 ACP393233:ACV393233 ST393233:SZ393233 IX393233:JD393233 B393233:H393233 WVJ327697:WVP327697 WLN327697:WLT327697 WBR327697:WBX327697 VRV327697:VSB327697 VHZ327697:VIF327697 UYD327697:UYJ327697 UOH327697:UON327697 UEL327697:UER327697 TUP327697:TUV327697 TKT327697:TKZ327697 TAX327697:TBD327697 SRB327697:SRH327697 SHF327697:SHL327697 RXJ327697:RXP327697 RNN327697:RNT327697 RDR327697:RDX327697 QTV327697:QUB327697 QJZ327697:QKF327697 QAD327697:QAJ327697 PQH327697:PQN327697 PGL327697:PGR327697 OWP327697:OWV327697 OMT327697:OMZ327697 OCX327697:ODD327697 NTB327697:NTH327697 NJF327697:NJL327697 MZJ327697:MZP327697 MPN327697:MPT327697 MFR327697:MFX327697 LVV327697:LWB327697 LLZ327697:LMF327697 LCD327697:LCJ327697 KSH327697:KSN327697 KIL327697:KIR327697 JYP327697:JYV327697 JOT327697:JOZ327697 JEX327697:JFD327697 IVB327697:IVH327697 ILF327697:ILL327697 IBJ327697:IBP327697 HRN327697:HRT327697 HHR327697:HHX327697 GXV327697:GYB327697 GNZ327697:GOF327697 GED327697:GEJ327697 FUH327697:FUN327697 FKL327697:FKR327697 FAP327697:FAV327697 EQT327697:EQZ327697 EGX327697:EHD327697 DXB327697:DXH327697 DNF327697:DNL327697 DDJ327697:DDP327697 CTN327697:CTT327697 CJR327697:CJX327697 BZV327697:CAB327697 BPZ327697:BQF327697 BGD327697:BGJ327697 AWH327697:AWN327697 AML327697:AMR327697 ACP327697:ACV327697 ST327697:SZ327697 IX327697:JD327697 B327697:H327697 WVJ262161:WVP262161 WLN262161:WLT262161 WBR262161:WBX262161 VRV262161:VSB262161 VHZ262161:VIF262161 UYD262161:UYJ262161 UOH262161:UON262161 UEL262161:UER262161 TUP262161:TUV262161 TKT262161:TKZ262161 TAX262161:TBD262161 SRB262161:SRH262161 SHF262161:SHL262161 RXJ262161:RXP262161 RNN262161:RNT262161 RDR262161:RDX262161 QTV262161:QUB262161 QJZ262161:QKF262161 QAD262161:QAJ262161 PQH262161:PQN262161 PGL262161:PGR262161 OWP262161:OWV262161 OMT262161:OMZ262161 OCX262161:ODD262161 NTB262161:NTH262161 NJF262161:NJL262161 MZJ262161:MZP262161 MPN262161:MPT262161 MFR262161:MFX262161 LVV262161:LWB262161 LLZ262161:LMF262161 LCD262161:LCJ262161 KSH262161:KSN262161 KIL262161:KIR262161 JYP262161:JYV262161 JOT262161:JOZ262161 JEX262161:JFD262161 IVB262161:IVH262161 ILF262161:ILL262161 IBJ262161:IBP262161 HRN262161:HRT262161 HHR262161:HHX262161 GXV262161:GYB262161 GNZ262161:GOF262161 GED262161:GEJ262161 FUH262161:FUN262161 FKL262161:FKR262161 FAP262161:FAV262161 EQT262161:EQZ262161 EGX262161:EHD262161 DXB262161:DXH262161 DNF262161:DNL262161 DDJ262161:DDP262161 CTN262161:CTT262161 CJR262161:CJX262161 BZV262161:CAB262161 BPZ262161:BQF262161 BGD262161:BGJ262161 AWH262161:AWN262161 AML262161:AMR262161 ACP262161:ACV262161 ST262161:SZ262161 IX262161:JD262161 B262161:H262161 WVJ196625:WVP196625 WLN196625:WLT196625 WBR196625:WBX196625 VRV196625:VSB196625 VHZ196625:VIF196625 UYD196625:UYJ196625 UOH196625:UON196625 UEL196625:UER196625 TUP196625:TUV196625 TKT196625:TKZ196625 TAX196625:TBD196625 SRB196625:SRH196625 SHF196625:SHL196625 RXJ196625:RXP196625 RNN196625:RNT196625 RDR196625:RDX196625 QTV196625:QUB196625 QJZ196625:QKF196625 QAD196625:QAJ196625 PQH196625:PQN196625 PGL196625:PGR196625 OWP196625:OWV196625 OMT196625:OMZ196625 OCX196625:ODD196625 NTB196625:NTH196625 NJF196625:NJL196625 MZJ196625:MZP196625 MPN196625:MPT196625 MFR196625:MFX196625 LVV196625:LWB196625 LLZ196625:LMF196625 LCD196625:LCJ196625 KSH196625:KSN196625 KIL196625:KIR196625 JYP196625:JYV196625 JOT196625:JOZ196625 JEX196625:JFD196625 IVB196625:IVH196625 ILF196625:ILL196625 IBJ196625:IBP196625 HRN196625:HRT196625 HHR196625:HHX196625 GXV196625:GYB196625 GNZ196625:GOF196625 GED196625:GEJ196625 FUH196625:FUN196625 FKL196625:FKR196625 FAP196625:FAV196625 EQT196625:EQZ196625 EGX196625:EHD196625 DXB196625:DXH196625 DNF196625:DNL196625 DDJ196625:DDP196625 CTN196625:CTT196625 CJR196625:CJX196625 BZV196625:CAB196625 BPZ196625:BQF196625 BGD196625:BGJ196625 AWH196625:AWN196625 AML196625:AMR196625 ACP196625:ACV196625 ST196625:SZ196625 IX196625:JD196625 B196625:H196625 WVJ131089:WVP131089 WLN131089:WLT131089 WBR131089:WBX131089 VRV131089:VSB131089 VHZ131089:VIF131089 UYD131089:UYJ131089 UOH131089:UON131089 UEL131089:UER131089 TUP131089:TUV131089 TKT131089:TKZ131089 TAX131089:TBD131089 SRB131089:SRH131089 SHF131089:SHL131089 RXJ131089:RXP131089 RNN131089:RNT131089 RDR131089:RDX131089 QTV131089:QUB131089 QJZ131089:QKF131089 QAD131089:QAJ131089 PQH131089:PQN131089 PGL131089:PGR131089 OWP131089:OWV131089 OMT131089:OMZ131089 OCX131089:ODD131089 NTB131089:NTH131089 NJF131089:NJL131089 MZJ131089:MZP131089 MPN131089:MPT131089 MFR131089:MFX131089 LVV131089:LWB131089 LLZ131089:LMF131089 LCD131089:LCJ131089 KSH131089:KSN131089 KIL131089:KIR131089 JYP131089:JYV131089 JOT131089:JOZ131089 JEX131089:JFD131089 IVB131089:IVH131089 ILF131089:ILL131089 IBJ131089:IBP131089 HRN131089:HRT131089 HHR131089:HHX131089 GXV131089:GYB131089 GNZ131089:GOF131089 GED131089:GEJ131089 FUH131089:FUN131089 FKL131089:FKR131089 FAP131089:FAV131089 EQT131089:EQZ131089 EGX131089:EHD131089 DXB131089:DXH131089 DNF131089:DNL131089 DDJ131089:DDP131089 CTN131089:CTT131089 CJR131089:CJX131089 BZV131089:CAB131089 BPZ131089:BQF131089 BGD131089:BGJ131089 AWH131089:AWN131089 AML131089:AMR131089 ACP131089:ACV131089 ST131089:SZ131089 IX131089:JD131089 B131089:H131089 WVJ65553:WVP65553 WLN65553:WLT65553 WBR65553:WBX65553 VRV65553:VSB65553 VHZ65553:VIF65553 UYD65553:UYJ65553 UOH65553:UON65553 UEL65553:UER65553 TUP65553:TUV65553 TKT65553:TKZ65553 TAX65553:TBD65553 SRB65553:SRH65553 SHF65553:SHL65553 RXJ65553:RXP65553 RNN65553:RNT65553 RDR65553:RDX65553 QTV65553:QUB65553 QJZ65553:QKF65553 QAD65553:QAJ65553 PQH65553:PQN65553 PGL65553:PGR65553 OWP65553:OWV65553 OMT65553:OMZ65553 OCX65553:ODD65553 NTB65553:NTH65553 NJF65553:NJL65553 MZJ65553:MZP65553 MPN65553:MPT65553 MFR65553:MFX65553 LVV65553:LWB65553 LLZ65553:LMF65553 LCD65553:LCJ65553 KSH65553:KSN65553 KIL65553:KIR65553 JYP65553:JYV65553 JOT65553:JOZ65553 JEX65553:JFD65553 IVB65553:IVH65553 ILF65553:ILL65553 IBJ65553:IBP65553 HRN65553:HRT65553 HHR65553:HHX65553 GXV65553:GYB65553 GNZ65553:GOF65553 GED65553:GEJ65553 FUH65553:FUN65553 FKL65553:FKR65553 FAP65553:FAV65553 EQT65553:EQZ65553 EGX65553:EHD65553 DXB65553:DXH65553 DNF65553:DNL65553 DDJ65553:DDP65553 CTN65553:CTT65553 CJR65553:CJX65553 BZV65553:CAB65553 BPZ65553:BQF65553 BGD65553:BGJ65553 AWH65553:AWN65553 AML65553:AMR65553 ACP65553:ACV65553 ST65553:SZ65553 IX65553:JD65553">
      <formula1>GAVEJAS</formula1>
    </dataValidation>
  </dataValidations>
  <pageMargins left="0.75" right="0.75" top="1.06" bottom="1" header="0.5" footer="0.5"/>
  <pageSetup paperSize="9" scale="35" orientation="portrait" horizontalDpi="240" verticalDpi="144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26"/>
  <sheetViews>
    <sheetView workbookViewId="0">
      <selection activeCell="E24" sqref="E24"/>
    </sheetView>
  </sheetViews>
  <sheetFormatPr defaultRowHeight="15"/>
  <sheetData>
    <row r="10" spans="5:5">
      <c r="E10">
        <v>22</v>
      </c>
    </row>
    <row r="11" spans="5:5">
      <c r="E11">
        <v>16.399999999999999</v>
      </c>
    </row>
    <row r="12" spans="5:5">
      <c r="E12">
        <v>58.5</v>
      </c>
    </row>
    <row r="13" spans="5:5">
      <c r="E13">
        <v>23.2</v>
      </c>
    </row>
    <row r="14" spans="5:5">
      <c r="E14">
        <v>87</v>
      </c>
    </row>
    <row r="15" spans="5:5">
      <c r="E15">
        <v>130</v>
      </c>
    </row>
    <row r="16" spans="5:5">
      <c r="E16">
        <v>13.1</v>
      </c>
    </row>
    <row r="17" spans="5:5">
      <c r="E17">
        <v>7.7</v>
      </c>
    </row>
    <row r="18" spans="5:5">
      <c r="E18">
        <v>11.1</v>
      </c>
    </row>
    <row r="19" spans="5:5">
      <c r="E19">
        <v>8</v>
      </c>
    </row>
    <row r="20" spans="5:5">
      <c r="E20">
        <v>2</v>
      </c>
    </row>
    <row r="21" spans="5:5">
      <c r="E21">
        <v>37</v>
      </c>
    </row>
    <row r="22" spans="5:5">
      <c r="E22">
        <v>2.9</v>
      </c>
    </row>
    <row r="23" spans="5:5">
      <c r="E23">
        <v>6</v>
      </c>
    </row>
    <row r="24" spans="5:5">
      <c r="E24">
        <f>SUM(E10:E23)</f>
        <v>424.90000000000003</v>
      </c>
    </row>
    <row r="25" spans="5:5">
      <c r="E25">
        <v>430.2</v>
      </c>
    </row>
    <row r="26" spans="5:5">
      <c r="E26">
        <f>E24-E25</f>
        <v>-5.2999999999999545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7"/>
  <sheetViews>
    <sheetView workbookViewId="0">
      <selection activeCell="C30" sqref="C30"/>
    </sheetView>
  </sheetViews>
  <sheetFormatPr defaultColWidth="10.28515625" defaultRowHeight="13.35" customHeight="1"/>
  <cols>
    <col min="1" max="1" width="6.7109375" style="223" customWidth="1"/>
    <col min="2" max="2" width="8.85546875" style="223" customWidth="1"/>
    <col min="3" max="3" width="11.28515625" style="223" customWidth="1"/>
    <col min="4" max="4" width="24.28515625" style="223" customWidth="1"/>
    <col min="5" max="5" width="9.28515625" style="223" hidden="1" customWidth="1"/>
    <col min="6" max="6" width="12.42578125" style="223" customWidth="1"/>
    <col min="7" max="7" width="7.42578125" style="223" hidden="1" customWidth="1"/>
    <col min="8" max="8" width="15" style="224" customWidth="1"/>
    <col min="9" max="9" width="8.28515625" style="223" customWidth="1"/>
    <col min="10" max="10" width="11.7109375" style="223" customWidth="1"/>
    <col min="11" max="256" width="10.28515625" style="223"/>
    <col min="257" max="257" width="7.140625" style="223" customWidth="1"/>
    <col min="258" max="258" width="8.85546875" style="223" customWidth="1"/>
    <col min="259" max="259" width="11.28515625" style="223" customWidth="1"/>
    <col min="260" max="260" width="27.85546875" style="223" customWidth="1"/>
    <col min="261" max="261" width="0" style="223" hidden="1" customWidth="1"/>
    <col min="262" max="262" width="14.28515625" style="223" customWidth="1"/>
    <col min="263" max="263" width="0" style="223" hidden="1" customWidth="1"/>
    <col min="264" max="264" width="15" style="223" customWidth="1"/>
    <col min="265" max="265" width="8.28515625" style="223" customWidth="1"/>
    <col min="266" max="266" width="11.7109375" style="223" customWidth="1"/>
    <col min="267" max="512" width="10.28515625" style="223"/>
    <col min="513" max="513" width="7.140625" style="223" customWidth="1"/>
    <col min="514" max="514" width="8.85546875" style="223" customWidth="1"/>
    <col min="515" max="515" width="11.28515625" style="223" customWidth="1"/>
    <col min="516" max="516" width="27.85546875" style="223" customWidth="1"/>
    <col min="517" max="517" width="0" style="223" hidden="1" customWidth="1"/>
    <col min="518" max="518" width="14.28515625" style="223" customWidth="1"/>
    <col min="519" max="519" width="0" style="223" hidden="1" customWidth="1"/>
    <col min="520" max="520" width="15" style="223" customWidth="1"/>
    <col min="521" max="521" width="8.28515625" style="223" customWidth="1"/>
    <col min="522" max="522" width="11.7109375" style="223" customWidth="1"/>
    <col min="523" max="768" width="10.28515625" style="223"/>
    <col min="769" max="769" width="7.140625" style="223" customWidth="1"/>
    <col min="770" max="770" width="8.85546875" style="223" customWidth="1"/>
    <col min="771" max="771" width="11.28515625" style="223" customWidth="1"/>
    <col min="772" max="772" width="27.85546875" style="223" customWidth="1"/>
    <col min="773" max="773" width="0" style="223" hidden="1" customWidth="1"/>
    <col min="774" max="774" width="14.28515625" style="223" customWidth="1"/>
    <col min="775" max="775" width="0" style="223" hidden="1" customWidth="1"/>
    <col min="776" max="776" width="15" style="223" customWidth="1"/>
    <col min="777" max="777" width="8.28515625" style="223" customWidth="1"/>
    <col min="778" max="778" width="11.7109375" style="223" customWidth="1"/>
    <col min="779" max="1024" width="10.28515625" style="223"/>
    <col min="1025" max="1025" width="7.140625" style="223" customWidth="1"/>
    <col min="1026" max="1026" width="8.85546875" style="223" customWidth="1"/>
    <col min="1027" max="1027" width="11.28515625" style="223" customWidth="1"/>
    <col min="1028" max="1028" width="27.85546875" style="223" customWidth="1"/>
    <col min="1029" max="1029" width="0" style="223" hidden="1" customWidth="1"/>
    <col min="1030" max="1030" width="14.28515625" style="223" customWidth="1"/>
    <col min="1031" max="1031" width="0" style="223" hidden="1" customWidth="1"/>
    <col min="1032" max="1032" width="15" style="223" customWidth="1"/>
    <col min="1033" max="1033" width="8.28515625" style="223" customWidth="1"/>
    <col min="1034" max="1034" width="11.7109375" style="223" customWidth="1"/>
    <col min="1035" max="1280" width="10.28515625" style="223"/>
    <col min="1281" max="1281" width="7.140625" style="223" customWidth="1"/>
    <col min="1282" max="1282" width="8.85546875" style="223" customWidth="1"/>
    <col min="1283" max="1283" width="11.28515625" style="223" customWidth="1"/>
    <col min="1284" max="1284" width="27.85546875" style="223" customWidth="1"/>
    <col min="1285" max="1285" width="0" style="223" hidden="1" customWidth="1"/>
    <col min="1286" max="1286" width="14.28515625" style="223" customWidth="1"/>
    <col min="1287" max="1287" width="0" style="223" hidden="1" customWidth="1"/>
    <col min="1288" max="1288" width="15" style="223" customWidth="1"/>
    <col min="1289" max="1289" width="8.28515625" style="223" customWidth="1"/>
    <col min="1290" max="1290" width="11.7109375" style="223" customWidth="1"/>
    <col min="1291" max="1536" width="10.28515625" style="223"/>
    <col min="1537" max="1537" width="7.140625" style="223" customWidth="1"/>
    <col min="1538" max="1538" width="8.85546875" style="223" customWidth="1"/>
    <col min="1539" max="1539" width="11.28515625" style="223" customWidth="1"/>
    <col min="1540" max="1540" width="27.85546875" style="223" customWidth="1"/>
    <col min="1541" max="1541" width="0" style="223" hidden="1" customWidth="1"/>
    <col min="1542" max="1542" width="14.28515625" style="223" customWidth="1"/>
    <col min="1543" max="1543" width="0" style="223" hidden="1" customWidth="1"/>
    <col min="1544" max="1544" width="15" style="223" customWidth="1"/>
    <col min="1545" max="1545" width="8.28515625" style="223" customWidth="1"/>
    <col min="1546" max="1546" width="11.7109375" style="223" customWidth="1"/>
    <col min="1547" max="1792" width="10.28515625" style="223"/>
    <col min="1793" max="1793" width="7.140625" style="223" customWidth="1"/>
    <col min="1794" max="1794" width="8.85546875" style="223" customWidth="1"/>
    <col min="1795" max="1795" width="11.28515625" style="223" customWidth="1"/>
    <col min="1796" max="1796" width="27.85546875" style="223" customWidth="1"/>
    <col min="1797" max="1797" width="0" style="223" hidden="1" customWidth="1"/>
    <col min="1798" max="1798" width="14.28515625" style="223" customWidth="1"/>
    <col min="1799" max="1799" width="0" style="223" hidden="1" customWidth="1"/>
    <col min="1800" max="1800" width="15" style="223" customWidth="1"/>
    <col min="1801" max="1801" width="8.28515625" style="223" customWidth="1"/>
    <col min="1802" max="1802" width="11.7109375" style="223" customWidth="1"/>
    <col min="1803" max="2048" width="10.28515625" style="223"/>
    <col min="2049" max="2049" width="7.140625" style="223" customWidth="1"/>
    <col min="2050" max="2050" width="8.85546875" style="223" customWidth="1"/>
    <col min="2051" max="2051" width="11.28515625" style="223" customWidth="1"/>
    <col min="2052" max="2052" width="27.85546875" style="223" customWidth="1"/>
    <col min="2053" max="2053" width="0" style="223" hidden="1" customWidth="1"/>
    <col min="2054" max="2054" width="14.28515625" style="223" customWidth="1"/>
    <col min="2055" max="2055" width="0" style="223" hidden="1" customWidth="1"/>
    <col min="2056" max="2056" width="15" style="223" customWidth="1"/>
    <col min="2057" max="2057" width="8.28515625" style="223" customWidth="1"/>
    <col min="2058" max="2058" width="11.7109375" style="223" customWidth="1"/>
    <col min="2059" max="2304" width="10.28515625" style="223"/>
    <col min="2305" max="2305" width="7.140625" style="223" customWidth="1"/>
    <col min="2306" max="2306" width="8.85546875" style="223" customWidth="1"/>
    <col min="2307" max="2307" width="11.28515625" style="223" customWidth="1"/>
    <col min="2308" max="2308" width="27.85546875" style="223" customWidth="1"/>
    <col min="2309" max="2309" width="0" style="223" hidden="1" customWidth="1"/>
    <col min="2310" max="2310" width="14.28515625" style="223" customWidth="1"/>
    <col min="2311" max="2311" width="0" style="223" hidden="1" customWidth="1"/>
    <col min="2312" max="2312" width="15" style="223" customWidth="1"/>
    <col min="2313" max="2313" width="8.28515625" style="223" customWidth="1"/>
    <col min="2314" max="2314" width="11.7109375" style="223" customWidth="1"/>
    <col min="2315" max="2560" width="10.28515625" style="223"/>
    <col min="2561" max="2561" width="7.140625" style="223" customWidth="1"/>
    <col min="2562" max="2562" width="8.85546875" style="223" customWidth="1"/>
    <col min="2563" max="2563" width="11.28515625" style="223" customWidth="1"/>
    <col min="2564" max="2564" width="27.85546875" style="223" customWidth="1"/>
    <col min="2565" max="2565" width="0" style="223" hidden="1" customWidth="1"/>
    <col min="2566" max="2566" width="14.28515625" style="223" customWidth="1"/>
    <col min="2567" max="2567" width="0" style="223" hidden="1" customWidth="1"/>
    <col min="2568" max="2568" width="15" style="223" customWidth="1"/>
    <col min="2569" max="2569" width="8.28515625" style="223" customWidth="1"/>
    <col min="2570" max="2570" width="11.7109375" style="223" customWidth="1"/>
    <col min="2571" max="2816" width="10.28515625" style="223"/>
    <col min="2817" max="2817" width="7.140625" style="223" customWidth="1"/>
    <col min="2818" max="2818" width="8.85546875" style="223" customWidth="1"/>
    <col min="2819" max="2819" width="11.28515625" style="223" customWidth="1"/>
    <col min="2820" max="2820" width="27.85546875" style="223" customWidth="1"/>
    <col min="2821" max="2821" width="0" style="223" hidden="1" customWidth="1"/>
    <col min="2822" max="2822" width="14.28515625" style="223" customWidth="1"/>
    <col min="2823" max="2823" width="0" style="223" hidden="1" customWidth="1"/>
    <col min="2824" max="2824" width="15" style="223" customWidth="1"/>
    <col min="2825" max="2825" width="8.28515625" style="223" customWidth="1"/>
    <col min="2826" max="2826" width="11.7109375" style="223" customWidth="1"/>
    <col min="2827" max="3072" width="10.28515625" style="223"/>
    <col min="3073" max="3073" width="7.140625" style="223" customWidth="1"/>
    <col min="3074" max="3074" width="8.85546875" style="223" customWidth="1"/>
    <col min="3075" max="3075" width="11.28515625" style="223" customWidth="1"/>
    <col min="3076" max="3076" width="27.85546875" style="223" customWidth="1"/>
    <col min="3077" max="3077" width="0" style="223" hidden="1" customWidth="1"/>
    <col min="3078" max="3078" width="14.28515625" style="223" customWidth="1"/>
    <col min="3079" max="3079" width="0" style="223" hidden="1" customWidth="1"/>
    <col min="3080" max="3080" width="15" style="223" customWidth="1"/>
    <col min="3081" max="3081" width="8.28515625" style="223" customWidth="1"/>
    <col min="3082" max="3082" width="11.7109375" style="223" customWidth="1"/>
    <col min="3083" max="3328" width="10.28515625" style="223"/>
    <col min="3329" max="3329" width="7.140625" style="223" customWidth="1"/>
    <col min="3330" max="3330" width="8.85546875" style="223" customWidth="1"/>
    <col min="3331" max="3331" width="11.28515625" style="223" customWidth="1"/>
    <col min="3332" max="3332" width="27.85546875" style="223" customWidth="1"/>
    <col min="3333" max="3333" width="0" style="223" hidden="1" customWidth="1"/>
    <col min="3334" max="3334" width="14.28515625" style="223" customWidth="1"/>
    <col min="3335" max="3335" width="0" style="223" hidden="1" customWidth="1"/>
    <col min="3336" max="3336" width="15" style="223" customWidth="1"/>
    <col min="3337" max="3337" width="8.28515625" style="223" customWidth="1"/>
    <col min="3338" max="3338" width="11.7109375" style="223" customWidth="1"/>
    <col min="3339" max="3584" width="10.28515625" style="223"/>
    <col min="3585" max="3585" width="7.140625" style="223" customWidth="1"/>
    <col min="3586" max="3586" width="8.85546875" style="223" customWidth="1"/>
    <col min="3587" max="3587" width="11.28515625" style="223" customWidth="1"/>
    <col min="3588" max="3588" width="27.85546875" style="223" customWidth="1"/>
    <col min="3589" max="3589" width="0" style="223" hidden="1" customWidth="1"/>
    <col min="3590" max="3590" width="14.28515625" style="223" customWidth="1"/>
    <col min="3591" max="3591" width="0" style="223" hidden="1" customWidth="1"/>
    <col min="3592" max="3592" width="15" style="223" customWidth="1"/>
    <col min="3593" max="3593" width="8.28515625" style="223" customWidth="1"/>
    <col min="3594" max="3594" width="11.7109375" style="223" customWidth="1"/>
    <col min="3595" max="3840" width="10.28515625" style="223"/>
    <col min="3841" max="3841" width="7.140625" style="223" customWidth="1"/>
    <col min="3842" max="3842" width="8.85546875" style="223" customWidth="1"/>
    <col min="3843" max="3843" width="11.28515625" style="223" customWidth="1"/>
    <col min="3844" max="3844" width="27.85546875" style="223" customWidth="1"/>
    <col min="3845" max="3845" width="0" style="223" hidden="1" customWidth="1"/>
    <col min="3846" max="3846" width="14.28515625" style="223" customWidth="1"/>
    <col min="3847" max="3847" width="0" style="223" hidden="1" customWidth="1"/>
    <col min="3848" max="3848" width="15" style="223" customWidth="1"/>
    <col min="3849" max="3849" width="8.28515625" style="223" customWidth="1"/>
    <col min="3850" max="3850" width="11.7109375" style="223" customWidth="1"/>
    <col min="3851" max="4096" width="10.28515625" style="223"/>
    <col min="4097" max="4097" width="7.140625" style="223" customWidth="1"/>
    <col min="4098" max="4098" width="8.85546875" style="223" customWidth="1"/>
    <col min="4099" max="4099" width="11.28515625" style="223" customWidth="1"/>
    <col min="4100" max="4100" width="27.85546875" style="223" customWidth="1"/>
    <col min="4101" max="4101" width="0" style="223" hidden="1" customWidth="1"/>
    <col min="4102" max="4102" width="14.28515625" style="223" customWidth="1"/>
    <col min="4103" max="4103" width="0" style="223" hidden="1" customWidth="1"/>
    <col min="4104" max="4104" width="15" style="223" customWidth="1"/>
    <col min="4105" max="4105" width="8.28515625" style="223" customWidth="1"/>
    <col min="4106" max="4106" width="11.7109375" style="223" customWidth="1"/>
    <col min="4107" max="4352" width="10.28515625" style="223"/>
    <col min="4353" max="4353" width="7.140625" style="223" customWidth="1"/>
    <col min="4354" max="4354" width="8.85546875" style="223" customWidth="1"/>
    <col min="4355" max="4355" width="11.28515625" style="223" customWidth="1"/>
    <col min="4356" max="4356" width="27.85546875" style="223" customWidth="1"/>
    <col min="4357" max="4357" width="0" style="223" hidden="1" customWidth="1"/>
    <col min="4358" max="4358" width="14.28515625" style="223" customWidth="1"/>
    <col min="4359" max="4359" width="0" style="223" hidden="1" customWidth="1"/>
    <col min="4360" max="4360" width="15" style="223" customWidth="1"/>
    <col min="4361" max="4361" width="8.28515625" style="223" customWidth="1"/>
    <col min="4362" max="4362" width="11.7109375" style="223" customWidth="1"/>
    <col min="4363" max="4608" width="10.28515625" style="223"/>
    <col min="4609" max="4609" width="7.140625" style="223" customWidth="1"/>
    <col min="4610" max="4610" width="8.85546875" style="223" customWidth="1"/>
    <col min="4611" max="4611" width="11.28515625" style="223" customWidth="1"/>
    <col min="4612" max="4612" width="27.85546875" style="223" customWidth="1"/>
    <col min="4613" max="4613" width="0" style="223" hidden="1" customWidth="1"/>
    <col min="4614" max="4614" width="14.28515625" style="223" customWidth="1"/>
    <col min="4615" max="4615" width="0" style="223" hidden="1" customWidth="1"/>
    <col min="4616" max="4616" width="15" style="223" customWidth="1"/>
    <col min="4617" max="4617" width="8.28515625" style="223" customWidth="1"/>
    <col min="4618" max="4618" width="11.7109375" style="223" customWidth="1"/>
    <col min="4619" max="4864" width="10.28515625" style="223"/>
    <col min="4865" max="4865" width="7.140625" style="223" customWidth="1"/>
    <col min="4866" max="4866" width="8.85546875" style="223" customWidth="1"/>
    <col min="4867" max="4867" width="11.28515625" style="223" customWidth="1"/>
    <col min="4868" max="4868" width="27.85546875" style="223" customWidth="1"/>
    <col min="4869" max="4869" width="0" style="223" hidden="1" customWidth="1"/>
    <col min="4870" max="4870" width="14.28515625" style="223" customWidth="1"/>
    <col min="4871" max="4871" width="0" style="223" hidden="1" customWidth="1"/>
    <col min="4872" max="4872" width="15" style="223" customWidth="1"/>
    <col min="4873" max="4873" width="8.28515625" style="223" customWidth="1"/>
    <col min="4874" max="4874" width="11.7109375" style="223" customWidth="1"/>
    <col min="4875" max="5120" width="10.28515625" style="223"/>
    <col min="5121" max="5121" width="7.140625" style="223" customWidth="1"/>
    <col min="5122" max="5122" width="8.85546875" style="223" customWidth="1"/>
    <col min="5123" max="5123" width="11.28515625" style="223" customWidth="1"/>
    <col min="5124" max="5124" width="27.85546875" style="223" customWidth="1"/>
    <col min="5125" max="5125" width="0" style="223" hidden="1" customWidth="1"/>
    <col min="5126" max="5126" width="14.28515625" style="223" customWidth="1"/>
    <col min="5127" max="5127" width="0" style="223" hidden="1" customWidth="1"/>
    <col min="5128" max="5128" width="15" style="223" customWidth="1"/>
    <col min="5129" max="5129" width="8.28515625" style="223" customWidth="1"/>
    <col min="5130" max="5130" width="11.7109375" style="223" customWidth="1"/>
    <col min="5131" max="5376" width="10.28515625" style="223"/>
    <col min="5377" max="5377" width="7.140625" style="223" customWidth="1"/>
    <col min="5378" max="5378" width="8.85546875" style="223" customWidth="1"/>
    <col min="5379" max="5379" width="11.28515625" style="223" customWidth="1"/>
    <col min="5380" max="5380" width="27.85546875" style="223" customWidth="1"/>
    <col min="5381" max="5381" width="0" style="223" hidden="1" customWidth="1"/>
    <col min="5382" max="5382" width="14.28515625" style="223" customWidth="1"/>
    <col min="5383" max="5383" width="0" style="223" hidden="1" customWidth="1"/>
    <col min="5384" max="5384" width="15" style="223" customWidth="1"/>
    <col min="5385" max="5385" width="8.28515625" style="223" customWidth="1"/>
    <col min="5386" max="5386" width="11.7109375" style="223" customWidth="1"/>
    <col min="5387" max="5632" width="10.28515625" style="223"/>
    <col min="5633" max="5633" width="7.140625" style="223" customWidth="1"/>
    <col min="5634" max="5634" width="8.85546875" style="223" customWidth="1"/>
    <col min="5635" max="5635" width="11.28515625" style="223" customWidth="1"/>
    <col min="5636" max="5636" width="27.85546875" style="223" customWidth="1"/>
    <col min="5637" max="5637" width="0" style="223" hidden="1" customWidth="1"/>
    <col min="5638" max="5638" width="14.28515625" style="223" customWidth="1"/>
    <col min="5639" max="5639" width="0" style="223" hidden="1" customWidth="1"/>
    <col min="5640" max="5640" width="15" style="223" customWidth="1"/>
    <col min="5641" max="5641" width="8.28515625" style="223" customWidth="1"/>
    <col min="5642" max="5642" width="11.7109375" style="223" customWidth="1"/>
    <col min="5643" max="5888" width="10.28515625" style="223"/>
    <col min="5889" max="5889" width="7.140625" style="223" customWidth="1"/>
    <col min="5890" max="5890" width="8.85546875" style="223" customWidth="1"/>
    <col min="5891" max="5891" width="11.28515625" style="223" customWidth="1"/>
    <col min="5892" max="5892" width="27.85546875" style="223" customWidth="1"/>
    <col min="5893" max="5893" width="0" style="223" hidden="1" customWidth="1"/>
    <col min="5894" max="5894" width="14.28515625" style="223" customWidth="1"/>
    <col min="5895" max="5895" width="0" style="223" hidden="1" customWidth="1"/>
    <col min="5896" max="5896" width="15" style="223" customWidth="1"/>
    <col min="5897" max="5897" width="8.28515625" style="223" customWidth="1"/>
    <col min="5898" max="5898" width="11.7109375" style="223" customWidth="1"/>
    <col min="5899" max="6144" width="10.28515625" style="223"/>
    <col min="6145" max="6145" width="7.140625" style="223" customWidth="1"/>
    <col min="6146" max="6146" width="8.85546875" style="223" customWidth="1"/>
    <col min="6147" max="6147" width="11.28515625" style="223" customWidth="1"/>
    <col min="6148" max="6148" width="27.85546875" style="223" customWidth="1"/>
    <col min="6149" max="6149" width="0" style="223" hidden="1" customWidth="1"/>
    <col min="6150" max="6150" width="14.28515625" style="223" customWidth="1"/>
    <col min="6151" max="6151" width="0" style="223" hidden="1" customWidth="1"/>
    <col min="6152" max="6152" width="15" style="223" customWidth="1"/>
    <col min="6153" max="6153" width="8.28515625" style="223" customWidth="1"/>
    <col min="6154" max="6154" width="11.7109375" style="223" customWidth="1"/>
    <col min="6155" max="6400" width="10.28515625" style="223"/>
    <col min="6401" max="6401" width="7.140625" style="223" customWidth="1"/>
    <col min="6402" max="6402" width="8.85546875" style="223" customWidth="1"/>
    <col min="6403" max="6403" width="11.28515625" style="223" customWidth="1"/>
    <col min="6404" max="6404" width="27.85546875" style="223" customWidth="1"/>
    <col min="6405" max="6405" width="0" style="223" hidden="1" customWidth="1"/>
    <col min="6406" max="6406" width="14.28515625" style="223" customWidth="1"/>
    <col min="6407" max="6407" width="0" style="223" hidden="1" customWidth="1"/>
    <col min="6408" max="6408" width="15" style="223" customWidth="1"/>
    <col min="6409" max="6409" width="8.28515625" style="223" customWidth="1"/>
    <col min="6410" max="6410" width="11.7109375" style="223" customWidth="1"/>
    <col min="6411" max="6656" width="10.28515625" style="223"/>
    <col min="6657" max="6657" width="7.140625" style="223" customWidth="1"/>
    <col min="6658" max="6658" width="8.85546875" style="223" customWidth="1"/>
    <col min="6659" max="6659" width="11.28515625" style="223" customWidth="1"/>
    <col min="6660" max="6660" width="27.85546875" style="223" customWidth="1"/>
    <col min="6661" max="6661" width="0" style="223" hidden="1" customWidth="1"/>
    <col min="6662" max="6662" width="14.28515625" style="223" customWidth="1"/>
    <col min="6663" max="6663" width="0" style="223" hidden="1" customWidth="1"/>
    <col min="6664" max="6664" width="15" style="223" customWidth="1"/>
    <col min="6665" max="6665" width="8.28515625" style="223" customWidth="1"/>
    <col min="6666" max="6666" width="11.7109375" style="223" customWidth="1"/>
    <col min="6667" max="6912" width="10.28515625" style="223"/>
    <col min="6913" max="6913" width="7.140625" style="223" customWidth="1"/>
    <col min="6914" max="6914" width="8.85546875" style="223" customWidth="1"/>
    <col min="6915" max="6915" width="11.28515625" style="223" customWidth="1"/>
    <col min="6916" max="6916" width="27.85546875" style="223" customWidth="1"/>
    <col min="6917" max="6917" width="0" style="223" hidden="1" customWidth="1"/>
    <col min="6918" max="6918" width="14.28515625" style="223" customWidth="1"/>
    <col min="6919" max="6919" width="0" style="223" hidden="1" customWidth="1"/>
    <col min="6920" max="6920" width="15" style="223" customWidth="1"/>
    <col min="6921" max="6921" width="8.28515625" style="223" customWidth="1"/>
    <col min="6922" max="6922" width="11.7109375" style="223" customWidth="1"/>
    <col min="6923" max="7168" width="10.28515625" style="223"/>
    <col min="7169" max="7169" width="7.140625" style="223" customWidth="1"/>
    <col min="7170" max="7170" width="8.85546875" style="223" customWidth="1"/>
    <col min="7171" max="7171" width="11.28515625" style="223" customWidth="1"/>
    <col min="7172" max="7172" width="27.85546875" style="223" customWidth="1"/>
    <col min="7173" max="7173" width="0" style="223" hidden="1" customWidth="1"/>
    <col min="7174" max="7174" width="14.28515625" style="223" customWidth="1"/>
    <col min="7175" max="7175" width="0" style="223" hidden="1" customWidth="1"/>
    <col min="7176" max="7176" width="15" style="223" customWidth="1"/>
    <col min="7177" max="7177" width="8.28515625" style="223" customWidth="1"/>
    <col min="7178" max="7178" width="11.7109375" style="223" customWidth="1"/>
    <col min="7179" max="7424" width="10.28515625" style="223"/>
    <col min="7425" max="7425" width="7.140625" style="223" customWidth="1"/>
    <col min="7426" max="7426" width="8.85546875" style="223" customWidth="1"/>
    <col min="7427" max="7427" width="11.28515625" style="223" customWidth="1"/>
    <col min="7428" max="7428" width="27.85546875" style="223" customWidth="1"/>
    <col min="7429" max="7429" width="0" style="223" hidden="1" customWidth="1"/>
    <col min="7430" max="7430" width="14.28515625" style="223" customWidth="1"/>
    <col min="7431" max="7431" width="0" style="223" hidden="1" customWidth="1"/>
    <col min="7432" max="7432" width="15" style="223" customWidth="1"/>
    <col min="7433" max="7433" width="8.28515625" style="223" customWidth="1"/>
    <col min="7434" max="7434" width="11.7109375" style="223" customWidth="1"/>
    <col min="7435" max="7680" width="10.28515625" style="223"/>
    <col min="7681" max="7681" width="7.140625" style="223" customWidth="1"/>
    <col min="7682" max="7682" width="8.85546875" style="223" customWidth="1"/>
    <col min="7683" max="7683" width="11.28515625" style="223" customWidth="1"/>
    <col min="7684" max="7684" width="27.85546875" style="223" customWidth="1"/>
    <col min="7685" max="7685" width="0" style="223" hidden="1" customWidth="1"/>
    <col min="7686" max="7686" width="14.28515625" style="223" customWidth="1"/>
    <col min="7687" max="7687" width="0" style="223" hidden="1" customWidth="1"/>
    <col min="7688" max="7688" width="15" style="223" customWidth="1"/>
    <col min="7689" max="7689" width="8.28515625" style="223" customWidth="1"/>
    <col min="7690" max="7690" width="11.7109375" style="223" customWidth="1"/>
    <col min="7691" max="7936" width="10.28515625" style="223"/>
    <col min="7937" max="7937" width="7.140625" style="223" customWidth="1"/>
    <col min="7938" max="7938" width="8.85546875" style="223" customWidth="1"/>
    <col min="7939" max="7939" width="11.28515625" style="223" customWidth="1"/>
    <col min="7940" max="7940" width="27.85546875" style="223" customWidth="1"/>
    <col min="7941" max="7941" width="0" style="223" hidden="1" customWidth="1"/>
    <col min="7942" max="7942" width="14.28515625" style="223" customWidth="1"/>
    <col min="7943" max="7943" width="0" style="223" hidden="1" customWidth="1"/>
    <col min="7944" max="7944" width="15" style="223" customWidth="1"/>
    <col min="7945" max="7945" width="8.28515625" style="223" customWidth="1"/>
    <col min="7946" max="7946" width="11.7109375" style="223" customWidth="1"/>
    <col min="7947" max="8192" width="10.28515625" style="223"/>
    <col min="8193" max="8193" width="7.140625" style="223" customWidth="1"/>
    <col min="8194" max="8194" width="8.85546875" style="223" customWidth="1"/>
    <col min="8195" max="8195" width="11.28515625" style="223" customWidth="1"/>
    <col min="8196" max="8196" width="27.85546875" style="223" customWidth="1"/>
    <col min="8197" max="8197" width="0" style="223" hidden="1" customWidth="1"/>
    <col min="8198" max="8198" width="14.28515625" style="223" customWidth="1"/>
    <col min="8199" max="8199" width="0" style="223" hidden="1" customWidth="1"/>
    <col min="8200" max="8200" width="15" style="223" customWidth="1"/>
    <col min="8201" max="8201" width="8.28515625" style="223" customWidth="1"/>
    <col min="8202" max="8202" width="11.7109375" style="223" customWidth="1"/>
    <col min="8203" max="8448" width="10.28515625" style="223"/>
    <col min="8449" max="8449" width="7.140625" style="223" customWidth="1"/>
    <col min="8450" max="8450" width="8.85546875" style="223" customWidth="1"/>
    <col min="8451" max="8451" width="11.28515625" style="223" customWidth="1"/>
    <col min="8452" max="8452" width="27.85546875" style="223" customWidth="1"/>
    <col min="8453" max="8453" width="0" style="223" hidden="1" customWidth="1"/>
    <col min="8454" max="8454" width="14.28515625" style="223" customWidth="1"/>
    <col min="8455" max="8455" width="0" style="223" hidden="1" customWidth="1"/>
    <col min="8456" max="8456" width="15" style="223" customWidth="1"/>
    <col min="8457" max="8457" width="8.28515625" style="223" customWidth="1"/>
    <col min="8458" max="8458" width="11.7109375" style="223" customWidth="1"/>
    <col min="8459" max="8704" width="10.28515625" style="223"/>
    <col min="8705" max="8705" width="7.140625" style="223" customWidth="1"/>
    <col min="8706" max="8706" width="8.85546875" style="223" customWidth="1"/>
    <col min="8707" max="8707" width="11.28515625" style="223" customWidth="1"/>
    <col min="8708" max="8708" width="27.85546875" style="223" customWidth="1"/>
    <col min="8709" max="8709" width="0" style="223" hidden="1" customWidth="1"/>
    <col min="8710" max="8710" width="14.28515625" style="223" customWidth="1"/>
    <col min="8711" max="8711" width="0" style="223" hidden="1" customWidth="1"/>
    <col min="8712" max="8712" width="15" style="223" customWidth="1"/>
    <col min="8713" max="8713" width="8.28515625" style="223" customWidth="1"/>
    <col min="8714" max="8714" width="11.7109375" style="223" customWidth="1"/>
    <col min="8715" max="8960" width="10.28515625" style="223"/>
    <col min="8961" max="8961" width="7.140625" style="223" customWidth="1"/>
    <col min="8962" max="8962" width="8.85546875" style="223" customWidth="1"/>
    <col min="8963" max="8963" width="11.28515625" style="223" customWidth="1"/>
    <col min="8964" max="8964" width="27.85546875" style="223" customWidth="1"/>
    <col min="8965" max="8965" width="0" style="223" hidden="1" customWidth="1"/>
    <col min="8966" max="8966" width="14.28515625" style="223" customWidth="1"/>
    <col min="8967" max="8967" width="0" style="223" hidden="1" customWidth="1"/>
    <col min="8968" max="8968" width="15" style="223" customWidth="1"/>
    <col min="8969" max="8969" width="8.28515625" style="223" customWidth="1"/>
    <col min="8970" max="8970" width="11.7109375" style="223" customWidth="1"/>
    <col min="8971" max="9216" width="10.28515625" style="223"/>
    <col min="9217" max="9217" width="7.140625" style="223" customWidth="1"/>
    <col min="9218" max="9218" width="8.85546875" style="223" customWidth="1"/>
    <col min="9219" max="9219" width="11.28515625" style="223" customWidth="1"/>
    <col min="9220" max="9220" width="27.85546875" style="223" customWidth="1"/>
    <col min="9221" max="9221" width="0" style="223" hidden="1" customWidth="1"/>
    <col min="9222" max="9222" width="14.28515625" style="223" customWidth="1"/>
    <col min="9223" max="9223" width="0" style="223" hidden="1" customWidth="1"/>
    <col min="9224" max="9224" width="15" style="223" customWidth="1"/>
    <col min="9225" max="9225" width="8.28515625" style="223" customWidth="1"/>
    <col min="9226" max="9226" width="11.7109375" style="223" customWidth="1"/>
    <col min="9227" max="9472" width="10.28515625" style="223"/>
    <col min="9473" max="9473" width="7.140625" style="223" customWidth="1"/>
    <col min="9474" max="9474" width="8.85546875" style="223" customWidth="1"/>
    <col min="9475" max="9475" width="11.28515625" style="223" customWidth="1"/>
    <col min="9476" max="9476" width="27.85546875" style="223" customWidth="1"/>
    <col min="9477" max="9477" width="0" style="223" hidden="1" customWidth="1"/>
    <col min="9478" max="9478" width="14.28515625" style="223" customWidth="1"/>
    <col min="9479" max="9479" width="0" style="223" hidden="1" customWidth="1"/>
    <col min="9480" max="9480" width="15" style="223" customWidth="1"/>
    <col min="9481" max="9481" width="8.28515625" style="223" customWidth="1"/>
    <col min="9482" max="9482" width="11.7109375" style="223" customWidth="1"/>
    <col min="9483" max="9728" width="10.28515625" style="223"/>
    <col min="9729" max="9729" width="7.140625" style="223" customWidth="1"/>
    <col min="9730" max="9730" width="8.85546875" style="223" customWidth="1"/>
    <col min="9731" max="9731" width="11.28515625" style="223" customWidth="1"/>
    <col min="9732" max="9732" width="27.85546875" style="223" customWidth="1"/>
    <col min="9733" max="9733" width="0" style="223" hidden="1" customWidth="1"/>
    <col min="9734" max="9734" width="14.28515625" style="223" customWidth="1"/>
    <col min="9735" max="9735" width="0" style="223" hidden="1" customWidth="1"/>
    <col min="9736" max="9736" width="15" style="223" customWidth="1"/>
    <col min="9737" max="9737" width="8.28515625" style="223" customWidth="1"/>
    <col min="9738" max="9738" width="11.7109375" style="223" customWidth="1"/>
    <col min="9739" max="9984" width="10.28515625" style="223"/>
    <col min="9985" max="9985" width="7.140625" style="223" customWidth="1"/>
    <col min="9986" max="9986" width="8.85546875" style="223" customWidth="1"/>
    <col min="9987" max="9987" width="11.28515625" style="223" customWidth="1"/>
    <col min="9988" max="9988" width="27.85546875" style="223" customWidth="1"/>
    <col min="9989" max="9989" width="0" style="223" hidden="1" customWidth="1"/>
    <col min="9990" max="9990" width="14.28515625" style="223" customWidth="1"/>
    <col min="9991" max="9991" width="0" style="223" hidden="1" customWidth="1"/>
    <col min="9992" max="9992" width="15" style="223" customWidth="1"/>
    <col min="9993" max="9993" width="8.28515625" style="223" customWidth="1"/>
    <col min="9994" max="9994" width="11.7109375" style="223" customWidth="1"/>
    <col min="9995" max="10240" width="10.28515625" style="223"/>
    <col min="10241" max="10241" width="7.140625" style="223" customWidth="1"/>
    <col min="10242" max="10242" width="8.85546875" style="223" customWidth="1"/>
    <col min="10243" max="10243" width="11.28515625" style="223" customWidth="1"/>
    <col min="10244" max="10244" width="27.85546875" style="223" customWidth="1"/>
    <col min="10245" max="10245" width="0" style="223" hidden="1" customWidth="1"/>
    <col min="10246" max="10246" width="14.28515625" style="223" customWidth="1"/>
    <col min="10247" max="10247" width="0" style="223" hidden="1" customWidth="1"/>
    <col min="10248" max="10248" width="15" style="223" customWidth="1"/>
    <col min="10249" max="10249" width="8.28515625" style="223" customWidth="1"/>
    <col min="10250" max="10250" width="11.7109375" style="223" customWidth="1"/>
    <col min="10251" max="10496" width="10.28515625" style="223"/>
    <col min="10497" max="10497" width="7.140625" style="223" customWidth="1"/>
    <col min="10498" max="10498" width="8.85546875" style="223" customWidth="1"/>
    <col min="10499" max="10499" width="11.28515625" style="223" customWidth="1"/>
    <col min="10500" max="10500" width="27.85546875" style="223" customWidth="1"/>
    <col min="10501" max="10501" width="0" style="223" hidden="1" customWidth="1"/>
    <col min="10502" max="10502" width="14.28515625" style="223" customWidth="1"/>
    <col min="10503" max="10503" width="0" style="223" hidden="1" customWidth="1"/>
    <col min="10504" max="10504" width="15" style="223" customWidth="1"/>
    <col min="10505" max="10505" width="8.28515625" style="223" customWidth="1"/>
    <col min="10506" max="10506" width="11.7109375" style="223" customWidth="1"/>
    <col min="10507" max="10752" width="10.28515625" style="223"/>
    <col min="10753" max="10753" width="7.140625" style="223" customWidth="1"/>
    <col min="10754" max="10754" width="8.85546875" style="223" customWidth="1"/>
    <col min="10755" max="10755" width="11.28515625" style="223" customWidth="1"/>
    <col min="10756" max="10756" width="27.85546875" style="223" customWidth="1"/>
    <col min="10757" max="10757" width="0" style="223" hidden="1" customWidth="1"/>
    <col min="10758" max="10758" width="14.28515625" style="223" customWidth="1"/>
    <col min="10759" max="10759" width="0" style="223" hidden="1" customWidth="1"/>
    <col min="10760" max="10760" width="15" style="223" customWidth="1"/>
    <col min="10761" max="10761" width="8.28515625" style="223" customWidth="1"/>
    <col min="10762" max="10762" width="11.7109375" style="223" customWidth="1"/>
    <col min="10763" max="11008" width="10.28515625" style="223"/>
    <col min="11009" max="11009" width="7.140625" style="223" customWidth="1"/>
    <col min="11010" max="11010" width="8.85546875" style="223" customWidth="1"/>
    <col min="11011" max="11011" width="11.28515625" style="223" customWidth="1"/>
    <col min="11012" max="11012" width="27.85546875" style="223" customWidth="1"/>
    <col min="11013" max="11013" width="0" style="223" hidden="1" customWidth="1"/>
    <col min="11014" max="11014" width="14.28515625" style="223" customWidth="1"/>
    <col min="11015" max="11015" width="0" style="223" hidden="1" customWidth="1"/>
    <col min="11016" max="11016" width="15" style="223" customWidth="1"/>
    <col min="11017" max="11017" width="8.28515625" style="223" customWidth="1"/>
    <col min="11018" max="11018" width="11.7109375" style="223" customWidth="1"/>
    <col min="11019" max="11264" width="10.28515625" style="223"/>
    <col min="11265" max="11265" width="7.140625" style="223" customWidth="1"/>
    <col min="11266" max="11266" width="8.85546875" style="223" customWidth="1"/>
    <col min="11267" max="11267" width="11.28515625" style="223" customWidth="1"/>
    <col min="11268" max="11268" width="27.85546875" style="223" customWidth="1"/>
    <col min="11269" max="11269" width="0" style="223" hidden="1" customWidth="1"/>
    <col min="11270" max="11270" width="14.28515625" style="223" customWidth="1"/>
    <col min="11271" max="11271" width="0" style="223" hidden="1" customWidth="1"/>
    <col min="11272" max="11272" width="15" style="223" customWidth="1"/>
    <col min="11273" max="11273" width="8.28515625" style="223" customWidth="1"/>
    <col min="11274" max="11274" width="11.7109375" style="223" customWidth="1"/>
    <col min="11275" max="11520" width="10.28515625" style="223"/>
    <col min="11521" max="11521" width="7.140625" style="223" customWidth="1"/>
    <col min="11522" max="11522" width="8.85546875" style="223" customWidth="1"/>
    <col min="11523" max="11523" width="11.28515625" style="223" customWidth="1"/>
    <col min="11524" max="11524" width="27.85546875" style="223" customWidth="1"/>
    <col min="11525" max="11525" width="0" style="223" hidden="1" customWidth="1"/>
    <col min="11526" max="11526" width="14.28515625" style="223" customWidth="1"/>
    <col min="11527" max="11527" width="0" style="223" hidden="1" customWidth="1"/>
    <col min="11528" max="11528" width="15" style="223" customWidth="1"/>
    <col min="11529" max="11529" width="8.28515625" style="223" customWidth="1"/>
    <col min="11530" max="11530" width="11.7109375" style="223" customWidth="1"/>
    <col min="11531" max="11776" width="10.28515625" style="223"/>
    <col min="11777" max="11777" width="7.140625" style="223" customWidth="1"/>
    <col min="11778" max="11778" width="8.85546875" style="223" customWidth="1"/>
    <col min="11779" max="11779" width="11.28515625" style="223" customWidth="1"/>
    <col min="11780" max="11780" width="27.85546875" style="223" customWidth="1"/>
    <col min="11781" max="11781" width="0" style="223" hidden="1" customWidth="1"/>
    <col min="11782" max="11782" width="14.28515625" style="223" customWidth="1"/>
    <col min="11783" max="11783" width="0" style="223" hidden="1" customWidth="1"/>
    <col min="11784" max="11784" width="15" style="223" customWidth="1"/>
    <col min="11785" max="11785" width="8.28515625" style="223" customWidth="1"/>
    <col min="11786" max="11786" width="11.7109375" style="223" customWidth="1"/>
    <col min="11787" max="12032" width="10.28515625" style="223"/>
    <col min="12033" max="12033" width="7.140625" style="223" customWidth="1"/>
    <col min="12034" max="12034" width="8.85546875" style="223" customWidth="1"/>
    <col min="12035" max="12035" width="11.28515625" style="223" customWidth="1"/>
    <col min="12036" max="12036" width="27.85546875" style="223" customWidth="1"/>
    <col min="12037" max="12037" width="0" style="223" hidden="1" customWidth="1"/>
    <col min="12038" max="12038" width="14.28515625" style="223" customWidth="1"/>
    <col min="12039" max="12039" width="0" style="223" hidden="1" customWidth="1"/>
    <col min="12040" max="12040" width="15" style="223" customWidth="1"/>
    <col min="12041" max="12041" width="8.28515625" style="223" customWidth="1"/>
    <col min="12042" max="12042" width="11.7109375" style="223" customWidth="1"/>
    <col min="12043" max="12288" width="10.28515625" style="223"/>
    <col min="12289" max="12289" width="7.140625" style="223" customWidth="1"/>
    <col min="12290" max="12290" width="8.85546875" style="223" customWidth="1"/>
    <col min="12291" max="12291" width="11.28515625" style="223" customWidth="1"/>
    <col min="12292" max="12292" width="27.85546875" style="223" customWidth="1"/>
    <col min="12293" max="12293" width="0" style="223" hidden="1" customWidth="1"/>
    <col min="12294" max="12294" width="14.28515625" style="223" customWidth="1"/>
    <col min="12295" max="12295" width="0" style="223" hidden="1" customWidth="1"/>
    <col min="12296" max="12296" width="15" style="223" customWidth="1"/>
    <col min="12297" max="12297" width="8.28515625" style="223" customWidth="1"/>
    <col min="12298" max="12298" width="11.7109375" style="223" customWidth="1"/>
    <col min="12299" max="12544" width="10.28515625" style="223"/>
    <col min="12545" max="12545" width="7.140625" style="223" customWidth="1"/>
    <col min="12546" max="12546" width="8.85546875" style="223" customWidth="1"/>
    <col min="12547" max="12547" width="11.28515625" style="223" customWidth="1"/>
    <col min="12548" max="12548" width="27.85546875" style="223" customWidth="1"/>
    <col min="12549" max="12549" width="0" style="223" hidden="1" customWidth="1"/>
    <col min="12550" max="12550" width="14.28515625" style="223" customWidth="1"/>
    <col min="12551" max="12551" width="0" style="223" hidden="1" customWidth="1"/>
    <col min="12552" max="12552" width="15" style="223" customWidth="1"/>
    <col min="12553" max="12553" width="8.28515625" style="223" customWidth="1"/>
    <col min="12554" max="12554" width="11.7109375" style="223" customWidth="1"/>
    <col min="12555" max="12800" width="10.28515625" style="223"/>
    <col min="12801" max="12801" width="7.140625" style="223" customWidth="1"/>
    <col min="12802" max="12802" width="8.85546875" style="223" customWidth="1"/>
    <col min="12803" max="12803" width="11.28515625" style="223" customWidth="1"/>
    <col min="12804" max="12804" width="27.85546875" style="223" customWidth="1"/>
    <col min="12805" max="12805" width="0" style="223" hidden="1" customWidth="1"/>
    <col min="12806" max="12806" width="14.28515625" style="223" customWidth="1"/>
    <col min="12807" max="12807" width="0" style="223" hidden="1" customWidth="1"/>
    <col min="12808" max="12808" width="15" style="223" customWidth="1"/>
    <col min="12809" max="12809" width="8.28515625" style="223" customWidth="1"/>
    <col min="12810" max="12810" width="11.7109375" style="223" customWidth="1"/>
    <col min="12811" max="13056" width="10.28515625" style="223"/>
    <col min="13057" max="13057" width="7.140625" style="223" customWidth="1"/>
    <col min="13058" max="13058" width="8.85546875" style="223" customWidth="1"/>
    <col min="13059" max="13059" width="11.28515625" style="223" customWidth="1"/>
    <col min="13060" max="13060" width="27.85546875" style="223" customWidth="1"/>
    <col min="13061" max="13061" width="0" style="223" hidden="1" customWidth="1"/>
    <col min="13062" max="13062" width="14.28515625" style="223" customWidth="1"/>
    <col min="13063" max="13063" width="0" style="223" hidden="1" customWidth="1"/>
    <col min="13064" max="13064" width="15" style="223" customWidth="1"/>
    <col min="13065" max="13065" width="8.28515625" style="223" customWidth="1"/>
    <col min="13066" max="13066" width="11.7109375" style="223" customWidth="1"/>
    <col min="13067" max="13312" width="10.28515625" style="223"/>
    <col min="13313" max="13313" width="7.140625" style="223" customWidth="1"/>
    <col min="13314" max="13314" width="8.85546875" style="223" customWidth="1"/>
    <col min="13315" max="13315" width="11.28515625" style="223" customWidth="1"/>
    <col min="13316" max="13316" width="27.85546875" style="223" customWidth="1"/>
    <col min="13317" max="13317" width="0" style="223" hidden="1" customWidth="1"/>
    <col min="13318" max="13318" width="14.28515625" style="223" customWidth="1"/>
    <col min="13319" max="13319" width="0" style="223" hidden="1" customWidth="1"/>
    <col min="13320" max="13320" width="15" style="223" customWidth="1"/>
    <col min="13321" max="13321" width="8.28515625" style="223" customWidth="1"/>
    <col min="13322" max="13322" width="11.7109375" style="223" customWidth="1"/>
    <col min="13323" max="13568" width="10.28515625" style="223"/>
    <col min="13569" max="13569" width="7.140625" style="223" customWidth="1"/>
    <col min="13570" max="13570" width="8.85546875" style="223" customWidth="1"/>
    <col min="13571" max="13571" width="11.28515625" style="223" customWidth="1"/>
    <col min="13572" max="13572" width="27.85546875" style="223" customWidth="1"/>
    <col min="13573" max="13573" width="0" style="223" hidden="1" customWidth="1"/>
    <col min="13574" max="13574" width="14.28515625" style="223" customWidth="1"/>
    <col min="13575" max="13575" width="0" style="223" hidden="1" customWidth="1"/>
    <col min="13576" max="13576" width="15" style="223" customWidth="1"/>
    <col min="13577" max="13577" width="8.28515625" style="223" customWidth="1"/>
    <col min="13578" max="13578" width="11.7109375" style="223" customWidth="1"/>
    <col min="13579" max="13824" width="10.28515625" style="223"/>
    <col min="13825" max="13825" width="7.140625" style="223" customWidth="1"/>
    <col min="13826" max="13826" width="8.85546875" style="223" customWidth="1"/>
    <col min="13827" max="13827" width="11.28515625" style="223" customWidth="1"/>
    <col min="13828" max="13828" width="27.85546875" style="223" customWidth="1"/>
    <col min="13829" max="13829" width="0" style="223" hidden="1" customWidth="1"/>
    <col min="13830" max="13830" width="14.28515625" style="223" customWidth="1"/>
    <col min="13831" max="13831" width="0" style="223" hidden="1" customWidth="1"/>
    <col min="13832" max="13832" width="15" style="223" customWidth="1"/>
    <col min="13833" max="13833" width="8.28515625" style="223" customWidth="1"/>
    <col min="13834" max="13834" width="11.7109375" style="223" customWidth="1"/>
    <col min="13835" max="14080" width="10.28515625" style="223"/>
    <col min="14081" max="14081" width="7.140625" style="223" customWidth="1"/>
    <col min="14082" max="14082" width="8.85546875" style="223" customWidth="1"/>
    <col min="14083" max="14083" width="11.28515625" style="223" customWidth="1"/>
    <col min="14084" max="14084" width="27.85546875" style="223" customWidth="1"/>
    <col min="14085" max="14085" width="0" style="223" hidden="1" customWidth="1"/>
    <col min="14086" max="14086" width="14.28515625" style="223" customWidth="1"/>
    <col min="14087" max="14087" width="0" style="223" hidden="1" customWidth="1"/>
    <col min="14088" max="14088" width="15" style="223" customWidth="1"/>
    <col min="14089" max="14089" width="8.28515625" style="223" customWidth="1"/>
    <col min="14090" max="14090" width="11.7109375" style="223" customWidth="1"/>
    <col min="14091" max="14336" width="10.28515625" style="223"/>
    <col min="14337" max="14337" width="7.140625" style="223" customWidth="1"/>
    <col min="14338" max="14338" width="8.85546875" style="223" customWidth="1"/>
    <col min="14339" max="14339" width="11.28515625" style="223" customWidth="1"/>
    <col min="14340" max="14340" width="27.85546875" style="223" customWidth="1"/>
    <col min="14341" max="14341" width="0" style="223" hidden="1" customWidth="1"/>
    <col min="14342" max="14342" width="14.28515625" style="223" customWidth="1"/>
    <col min="14343" max="14343" width="0" style="223" hidden="1" customWidth="1"/>
    <col min="14344" max="14344" width="15" style="223" customWidth="1"/>
    <col min="14345" max="14345" width="8.28515625" style="223" customWidth="1"/>
    <col min="14346" max="14346" width="11.7109375" style="223" customWidth="1"/>
    <col min="14347" max="14592" width="10.28515625" style="223"/>
    <col min="14593" max="14593" width="7.140625" style="223" customWidth="1"/>
    <col min="14594" max="14594" width="8.85546875" style="223" customWidth="1"/>
    <col min="14595" max="14595" width="11.28515625" style="223" customWidth="1"/>
    <col min="14596" max="14596" width="27.85546875" style="223" customWidth="1"/>
    <col min="14597" max="14597" width="0" style="223" hidden="1" customWidth="1"/>
    <col min="14598" max="14598" width="14.28515625" style="223" customWidth="1"/>
    <col min="14599" max="14599" width="0" style="223" hidden="1" customWidth="1"/>
    <col min="14600" max="14600" width="15" style="223" customWidth="1"/>
    <col min="14601" max="14601" width="8.28515625" style="223" customWidth="1"/>
    <col min="14602" max="14602" width="11.7109375" style="223" customWidth="1"/>
    <col min="14603" max="14848" width="10.28515625" style="223"/>
    <col min="14849" max="14849" width="7.140625" style="223" customWidth="1"/>
    <col min="14850" max="14850" width="8.85546875" style="223" customWidth="1"/>
    <col min="14851" max="14851" width="11.28515625" style="223" customWidth="1"/>
    <col min="14852" max="14852" width="27.85546875" style="223" customWidth="1"/>
    <col min="14853" max="14853" width="0" style="223" hidden="1" customWidth="1"/>
    <col min="14854" max="14854" width="14.28515625" style="223" customWidth="1"/>
    <col min="14855" max="14855" width="0" style="223" hidden="1" customWidth="1"/>
    <col min="14856" max="14856" width="15" style="223" customWidth="1"/>
    <col min="14857" max="14857" width="8.28515625" style="223" customWidth="1"/>
    <col min="14858" max="14858" width="11.7109375" style="223" customWidth="1"/>
    <col min="14859" max="15104" width="10.28515625" style="223"/>
    <col min="15105" max="15105" width="7.140625" style="223" customWidth="1"/>
    <col min="15106" max="15106" width="8.85546875" style="223" customWidth="1"/>
    <col min="15107" max="15107" width="11.28515625" style="223" customWidth="1"/>
    <col min="15108" max="15108" width="27.85546875" style="223" customWidth="1"/>
    <col min="15109" max="15109" width="0" style="223" hidden="1" customWidth="1"/>
    <col min="15110" max="15110" width="14.28515625" style="223" customWidth="1"/>
    <col min="15111" max="15111" width="0" style="223" hidden="1" customWidth="1"/>
    <col min="15112" max="15112" width="15" style="223" customWidth="1"/>
    <col min="15113" max="15113" width="8.28515625" style="223" customWidth="1"/>
    <col min="15114" max="15114" width="11.7109375" style="223" customWidth="1"/>
    <col min="15115" max="15360" width="10.28515625" style="223"/>
    <col min="15361" max="15361" width="7.140625" style="223" customWidth="1"/>
    <col min="15362" max="15362" width="8.85546875" style="223" customWidth="1"/>
    <col min="15363" max="15363" width="11.28515625" style="223" customWidth="1"/>
    <col min="15364" max="15364" width="27.85546875" style="223" customWidth="1"/>
    <col min="15365" max="15365" width="0" style="223" hidden="1" customWidth="1"/>
    <col min="15366" max="15366" width="14.28515625" style="223" customWidth="1"/>
    <col min="15367" max="15367" width="0" style="223" hidden="1" customWidth="1"/>
    <col min="15368" max="15368" width="15" style="223" customWidth="1"/>
    <col min="15369" max="15369" width="8.28515625" style="223" customWidth="1"/>
    <col min="15370" max="15370" width="11.7109375" style="223" customWidth="1"/>
    <col min="15371" max="15616" width="10.28515625" style="223"/>
    <col min="15617" max="15617" width="7.140625" style="223" customWidth="1"/>
    <col min="15618" max="15618" width="8.85546875" style="223" customWidth="1"/>
    <col min="15619" max="15619" width="11.28515625" style="223" customWidth="1"/>
    <col min="15620" max="15620" width="27.85546875" style="223" customWidth="1"/>
    <col min="15621" max="15621" width="0" style="223" hidden="1" customWidth="1"/>
    <col min="15622" max="15622" width="14.28515625" style="223" customWidth="1"/>
    <col min="15623" max="15623" width="0" style="223" hidden="1" customWidth="1"/>
    <col min="15624" max="15624" width="15" style="223" customWidth="1"/>
    <col min="15625" max="15625" width="8.28515625" style="223" customWidth="1"/>
    <col min="15626" max="15626" width="11.7109375" style="223" customWidth="1"/>
    <col min="15627" max="15872" width="10.28515625" style="223"/>
    <col min="15873" max="15873" width="7.140625" style="223" customWidth="1"/>
    <col min="15874" max="15874" width="8.85546875" style="223" customWidth="1"/>
    <col min="15875" max="15875" width="11.28515625" style="223" customWidth="1"/>
    <col min="15876" max="15876" width="27.85546875" style="223" customWidth="1"/>
    <col min="15877" max="15877" width="0" style="223" hidden="1" customWidth="1"/>
    <col min="15878" max="15878" width="14.28515625" style="223" customWidth="1"/>
    <col min="15879" max="15879" width="0" style="223" hidden="1" customWidth="1"/>
    <col min="15880" max="15880" width="15" style="223" customWidth="1"/>
    <col min="15881" max="15881" width="8.28515625" style="223" customWidth="1"/>
    <col min="15882" max="15882" width="11.7109375" style="223" customWidth="1"/>
    <col min="15883" max="16128" width="10.28515625" style="223"/>
    <col min="16129" max="16129" width="7.140625" style="223" customWidth="1"/>
    <col min="16130" max="16130" width="8.85546875" style="223" customWidth="1"/>
    <col min="16131" max="16131" width="11.28515625" style="223" customWidth="1"/>
    <col min="16132" max="16132" width="27.85546875" style="223" customWidth="1"/>
    <col min="16133" max="16133" width="0" style="223" hidden="1" customWidth="1"/>
    <col min="16134" max="16134" width="14.28515625" style="223" customWidth="1"/>
    <col min="16135" max="16135" width="0" style="223" hidden="1" customWidth="1"/>
    <col min="16136" max="16136" width="15" style="223" customWidth="1"/>
    <col min="16137" max="16137" width="8.28515625" style="223" customWidth="1"/>
    <col min="16138" max="16138" width="11.7109375" style="223" customWidth="1"/>
    <col min="16139" max="16384" width="10.28515625" style="223"/>
  </cols>
  <sheetData>
    <row r="1" spans="1:19" ht="9.75" customHeight="1">
      <c r="H1" s="636"/>
    </row>
    <row r="2" spans="1:19" ht="12" customHeight="1">
      <c r="H2" s="636"/>
      <c r="L2" s="225"/>
      <c r="M2" s="226"/>
      <c r="N2" s="226"/>
      <c r="O2" s="227"/>
      <c r="P2" s="226"/>
      <c r="Q2" s="226"/>
      <c r="R2" s="226"/>
      <c r="S2" s="227"/>
    </row>
    <row r="3" spans="1:19" ht="15" customHeight="1">
      <c r="H3" s="636"/>
      <c r="L3" s="225"/>
      <c r="M3" s="226"/>
      <c r="N3" s="226"/>
      <c r="O3" s="227"/>
      <c r="P3" s="226"/>
      <c r="Q3" s="226"/>
      <c r="R3" s="226"/>
      <c r="S3" s="227"/>
    </row>
    <row r="4" spans="1:19" ht="18" customHeight="1">
      <c r="C4" s="228"/>
      <c r="L4" s="225"/>
      <c r="M4" s="226"/>
      <c r="N4" s="226"/>
      <c r="O4" s="227"/>
      <c r="P4" s="226"/>
      <c r="Q4" s="226"/>
      <c r="R4" s="226"/>
      <c r="S4" s="227"/>
    </row>
    <row r="5" spans="1:19" ht="12" customHeight="1">
      <c r="B5" s="228" t="str">
        <f>'don''t look'!B1</f>
        <v>From customs agency JSC INTRANS, LT</v>
      </c>
      <c r="L5" s="225"/>
      <c r="M5" s="226"/>
      <c r="N5" s="226"/>
      <c r="O5" s="227"/>
      <c r="P5" s="226"/>
      <c r="Q5" s="226"/>
      <c r="R5" s="226"/>
      <c r="S5" s="227"/>
    </row>
    <row r="6" spans="1:19" ht="13.5" customHeight="1">
      <c r="B6" s="229" t="str">
        <f>'don''t look'!B2</f>
        <v xml:space="preserve">GALINES KAIMAS , </v>
      </c>
      <c r="L6" s="225"/>
      <c r="M6" s="226"/>
      <c r="N6" s="226"/>
      <c r="O6" s="227"/>
      <c r="P6" s="226"/>
      <c r="Q6" s="226"/>
      <c r="R6" s="226"/>
      <c r="S6" s="227"/>
    </row>
    <row r="7" spans="1:19" ht="12" customHeight="1">
      <c r="B7" s="229" t="str">
        <f>'don''t look'!B3</f>
        <v>GALINES G. 1, VILNIAUS RAJ</v>
      </c>
      <c r="L7" s="227"/>
      <c r="M7" s="230"/>
      <c r="N7" s="226"/>
      <c r="O7" s="227"/>
      <c r="P7" s="227"/>
      <c r="Q7" s="227"/>
      <c r="R7" s="227"/>
      <c r="S7" s="227"/>
    </row>
    <row r="8" spans="1:19" ht="15" customHeight="1">
      <c r="B8" s="229" t="str">
        <f>'don''t look'!B4</f>
        <v>LITHUANIA</v>
      </c>
      <c r="L8" s="227"/>
      <c r="M8" s="227"/>
      <c r="N8" s="227"/>
      <c r="O8" s="227"/>
      <c r="P8" s="227"/>
      <c r="Q8" s="227"/>
      <c r="R8" s="227"/>
      <c r="S8" s="227"/>
    </row>
    <row r="9" spans="1:19" ht="12" customHeight="1">
      <c r="H9" s="227"/>
    </row>
    <row r="10" spans="1:19" ht="12" customHeight="1">
      <c r="C10" s="228"/>
      <c r="H10" s="227"/>
    </row>
    <row r="11" spans="1:19" ht="12" customHeight="1">
      <c r="B11" s="231" t="str">
        <f>'don''t look'!B7</f>
        <v>LLC TRASTSERVICE</v>
      </c>
      <c r="H11" s="223"/>
    </row>
    <row r="12" spans="1:19" ht="12" customHeight="1">
      <c r="B12" s="229" t="str">
        <f>'don''t look'!B8</f>
        <v>MALAYA POSADSKAYA ST. 25/4</v>
      </c>
      <c r="E12" s="232"/>
    </row>
    <row r="13" spans="1:19" s="227" customFormat="1" ht="11.1" customHeight="1">
      <c r="A13" s="232"/>
      <c r="B13" s="229" t="str">
        <f>'don''t look'!B9</f>
        <v>197046 ST. PETERSBURG</v>
      </c>
      <c r="C13" s="223"/>
      <c r="J13" s="233"/>
      <c r="N13" s="234"/>
    </row>
    <row r="14" spans="1:19" ht="12" customHeight="1">
      <c r="B14" s="229" t="str">
        <f>'don''t look'!B10</f>
        <v>RUSSIA</v>
      </c>
      <c r="E14" s="232"/>
      <c r="J14" s="235"/>
    </row>
    <row r="15" spans="1:19" s="236" customFormat="1" ht="24.75" customHeight="1">
      <c r="E15" s="237"/>
      <c r="H15" s="238"/>
      <c r="N15" s="239"/>
    </row>
    <row r="16" spans="1:19" s="236" customFormat="1" ht="12.75" customHeight="1">
      <c r="B16" s="223" t="str">
        <f>IF('don''t look'!B13&lt;&gt;0,'don''t look'!B13,"")</f>
        <v>ST. PETERSBURG</v>
      </c>
      <c r="E16" s="241"/>
      <c r="H16" s="238"/>
      <c r="J16" s="242"/>
      <c r="N16" s="239"/>
    </row>
    <row r="17" spans="1:14" ht="11.25" customHeight="1">
      <c r="B17" s="223" t="str">
        <f>IF('don''t look'!B14&lt;&gt;0,'don''t look'!B14,"")</f>
        <v>RUSSIA</v>
      </c>
      <c r="J17" s="233"/>
      <c r="N17" s="234"/>
    </row>
    <row r="18" spans="1:14" ht="13.5" customHeight="1">
      <c r="C18" s="223" t="str">
        <f>IF('don''t look'!B15&lt;&gt;0,'don''t look'!B15,"")</f>
        <v/>
      </c>
      <c r="I18" s="232"/>
      <c r="J18" s="233"/>
      <c r="N18" s="234"/>
    </row>
    <row r="19" spans="1:14" ht="15" customHeight="1">
      <c r="B19" s="244"/>
      <c r="G19" s="245"/>
      <c r="H19" s="246"/>
      <c r="I19" s="232"/>
      <c r="J19" s="233"/>
      <c r="N19" s="234"/>
    </row>
    <row r="20" spans="1:14" ht="12" customHeight="1">
      <c r="C20" s="223" t="str">
        <f>'don''t look'!C18</f>
        <v>LITHUANIA, VILNIUS</v>
      </c>
      <c r="G20" s="224"/>
      <c r="J20" s="233"/>
      <c r="N20" s="234"/>
    </row>
    <row r="21" spans="1:14" ht="12.75" customHeight="1">
      <c r="C21" s="322">
        <f ca="1">'don''t look'!C19</f>
        <v>43626</v>
      </c>
      <c r="G21" s="224"/>
      <c r="H21" s="232"/>
      <c r="J21" s="233"/>
      <c r="N21" s="234"/>
    </row>
    <row r="22" spans="1:14" ht="9.75" customHeight="1">
      <c r="E22" s="247"/>
      <c r="G22" s="248"/>
      <c r="J22" s="233"/>
      <c r="N22" s="234"/>
    </row>
    <row r="23" spans="1:14" ht="11.1" customHeight="1">
      <c r="E23" s="247"/>
      <c r="F23" s="249"/>
      <c r="G23" s="248"/>
      <c r="H23" s="250"/>
      <c r="J23" s="233"/>
      <c r="N23" s="234"/>
    </row>
    <row r="24" spans="1:14" ht="13.5" customHeight="1">
      <c r="B24" s="224" t="str">
        <f>IF('don''t look'!F17&lt;&gt;0,'don''t look'!F16,"")</f>
        <v>EX</v>
      </c>
      <c r="C24" s="224"/>
      <c r="D24" s="251"/>
      <c r="J24" s="233"/>
      <c r="N24" s="234"/>
    </row>
    <row r="25" spans="1:14" ht="13.5" customHeight="1">
      <c r="B25" s="224"/>
      <c r="C25" s="224"/>
      <c r="D25" s="251"/>
      <c r="J25" s="233"/>
      <c r="N25" s="234"/>
    </row>
    <row r="26" spans="1:14" s="227" customFormat="1" ht="11.1" customHeight="1">
      <c r="C26" s="223"/>
      <c r="J26" s="233"/>
      <c r="N26" s="234"/>
    </row>
    <row r="27" spans="1:14" s="227" customFormat="1" ht="11.1" customHeight="1">
      <c r="C27" s="223"/>
      <c r="J27" s="233"/>
      <c r="N27" s="234"/>
    </row>
    <row r="28" spans="1:14" s="271" customFormat="1" ht="9" customHeight="1">
      <c r="C28" s="619"/>
      <c r="J28" s="272"/>
      <c r="N28" s="273"/>
    </row>
    <row r="29" spans="1:14" s="271" customFormat="1" ht="15" customHeight="1">
      <c r="B29" s="252">
        <v>68</v>
      </c>
      <c r="C29" s="637" t="s">
        <v>490</v>
      </c>
      <c r="D29" s="637"/>
      <c r="E29" s="637"/>
      <c r="F29" s="637"/>
      <c r="G29" s="254"/>
      <c r="H29" s="258">
        <v>3599.3</v>
      </c>
      <c r="J29" s="272"/>
      <c r="N29" s="273"/>
    </row>
    <row r="30" spans="1:14" s="271" customFormat="1" ht="9" customHeight="1">
      <c r="B30" s="266"/>
      <c r="C30" s="267"/>
      <c r="D30" s="268"/>
      <c r="E30" s="268"/>
      <c r="F30" s="620"/>
      <c r="G30" s="269"/>
      <c r="H30" s="270"/>
      <c r="J30" s="272"/>
      <c r="N30" s="273"/>
    </row>
    <row r="31" spans="1:14" s="271" customFormat="1" ht="9" customHeight="1">
      <c r="B31" s="266"/>
      <c r="C31" s="267"/>
      <c r="D31" s="268"/>
      <c r="E31" s="268"/>
      <c r="F31" s="620"/>
      <c r="G31" s="269"/>
      <c r="H31" s="270"/>
      <c r="J31" s="272"/>
      <c r="N31" s="273"/>
    </row>
    <row r="32" spans="1:14" s="271" customFormat="1" ht="9" customHeight="1">
      <c r="A32" s="227"/>
      <c r="B32" s="252"/>
      <c r="C32" s="256"/>
      <c r="D32" s="223"/>
      <c r="E32" s="223"/>
      <c r="F32" s="257"/>
      <c r="G32" s="254"/>
      <c r="H32" s="258"/>
      <c r="J32" s="272"/>
      <c r="N32" s="273"/>
    </row>
    <row r="33" spans="1:14" s="271" customFormat="1" ht="9" customHeight="1">
      <c r="A33" s="623" t="s">
        <v>313</v>
      </c>
      <c r="B33" s="624">
        <f>SUM(B29:B32)</f>
        <v>68</v>
      </c>
      <c r="C33" s="625" t="s">
        <v>486</v>
      </c>
      <c r="D33" s="228"/>
      <c r="E33" s="228"/>
      <c r="F33" s="626"/>
      <c r="G33" s="627"/>
      <c r="H33" s="628">
        <f>SUM(H29:H32)</f>
        <v>3599.3</v>
      </c>
      <c r="J33" s="272"/>
      <c r="N33" s="273"/>
    </row>
    <row r="34" spans="1:14" s="271" customFormat="1" ht="9" customHeight="1">
      <c r="B34" s="266"/>
      <c r="C34" s="267"/>
      <c r="D34" s="268"/>
      <c r="E34" s="268"/>
      <c r="F34" s="620"/>
      <c r="G34" s="269"/>
      <c r="H34" s="270"/>
      <c r="J34" s="272"/>
      <c r="N34" s="273"/>
    </row>
    <row r="35" spans="1:14" s="271" customFormat="1" ht="9" customHeight="1">
      <c r="A35" s="265"/>
      <c r="B35" s="266"/>
      <c r="C35" s="621"/>
      <c r="D35" s="268"/>
      <c r="E35" s="268"/>
      <c r="F35" s="620"/>
      <c r="G35" s="269"/>
      <c r="H35" s="270"/>
      <c r="J35" s="272"/>
      <c r="N35" s="273"/>
    </row>
    <row r="36" spans="1:14" s="271" customFormat="1" ht="9" customHeight="1">
      <c r="A36" s="265"/>
      <c r="B36" s="266"/>
      <c r="C36" s="267"/>
      <c r="D36" s="268"/>
      <c r="E36" s="268"/>
      <c r="F36" s="620"/>
      <c r="G36" s="269"/>
      <c r="H36" s="270"/>
      <c r="J36" s="272"/>
      <c r="N36" s="273"/>
    </row>
    <row r="37" spans="1:14" s="271" customFormat="1" ht="9" customHeight="1">
      <c r="J37" s="272"/>
      <c r="N37" s="273"/>
    </row>
    <row r="38" spans="1:14" ht="12" customHeight="1">
      <c r="B38" s="271" t="str">
        <f>'don''t look'!C97</f>
        <v>ST.PETERSBURG CUSTOMS</v>
      </c>
      <c r="C38" s="281"/>
      <c r="E38" s="282"/>
      <c r="H38" s="254"/>
      <c r="I38" s="232"/>
    </row>
    <row r="39" spans="1:14" ht="12" customHeight="1">
      <c r="B39" s="271" t="str">
        <f>'don''t look'!C98</f>
        <v>t/p "KRONSHTADTSKIY", OTO &amp; TK No.2, code 10216022</v>
      </c>
      <c r="C39" s="281"/>
      <c r="I39" s="232"/>
    </row>
    <row r="40" spans="1:14" ht="12" customHeight="1">
      <c r="B40" s="271" t="str">
        <f>'don''t look'!C99</f>
        <v>SVH OOO "KORUND TERMINAL"</v>
      </c>
      <c r="C40" s="281"/>
      <c r="I40" s="232"/>
    </row>
    <row r="41" spans="1:14" ht="12" customHeight="1">
      <c r="B41" s="271" t="str">
        <f>'don''t look'!C100</f>
        <v>KRONSHTADSKOE SHOSSE 33, LIT. A, KRONSHTADT</v>
      </c>
      <c r="C41" s="281"/>
      <c r="I41" s="232"/>
    </row>
    <row r="42" spans="1:14" ht="12" customHeight="1">
      <c r="B42" s="271" t="str">
        <f>'don''t look'!C101</f>
        <v>197760 ST.PETERSBURG, License 10216/240810/10020/1 d.d. 19.07.2012</v>
      </c>
      <c r="C42" s="281"/>
    </row>
    <row r="43" spans="1:14" ht="12" customHeight="1">
      <c r="B43" s="271"/>
      <c r="C43" s="281"/>
    </row>
    <row r="44" spans="1:14" ht="12" customHeight="1">
      <c r="B44" s="271"/>
      <c r="C44" s="281"/>
    </row>
    <row r="45" spans="1:14" ht="12" customHeight="1">
      <c r="B45" s="271"/>
      <c r="C45" s="281"/>
    </row>
    <row r="46" spans="1:14" ht="12" customHeight="1">
      <c r="G46" s="227"/>
    </row>
    <row r="47" spans="1:14" ht="12" customHeight="1">
      <c r="G47" s="227"/>
    </row>
    <row r="48" spans="1:14" ht="13.5" customHeight="1">
      <c r="B48" s="223" t="str">
        <f>IF('don''t look'!B105&lt;&gt;0,'don''t look'!B105,"")</f>
        <v/>
      </c>
      <c r="G48" s="227"/>
      <c r="H48" s="244" t="str">
        <f>IF('don''t look'!G105&lt;&gt;0,'don''t look'!G105,"")</f>
        <v/>
      </c>
    </row>
    <row r="49" spans="1:8" ht="18.75" customHeight="1">
      <c r="C49" s="286" t="str">
        <f>'don''t look'!D106</f>
        <v>VILNIUS</v>
      </c>
      <c r="D49" s="325" t="s">
        <v>489</v>
      </c>
      <c r="E49" s="283">
        <f>'[2]don''t look'!F67</f>
        <v>2013</v>
      </c>
      <c r="F49" s="284">
        <v>2015</v>
      </c>
      <c r="H49" s="285"/>
    </row>
    <row r="50" spans="1:8" ht="18" customHeight="1">
      <c r="G50" s="286"/>
      <c r="H50" s="284"/>
    </row>
    <row r="51" spans="1:8" ht="18" customHeight="1">
      <c r="G51" s="286"/>
      <c r="H51" s="284"/>
    </row>
    <row r="52" spans="1:8" ht="18" customHeight="1">
      <c r="G52" s="286"/>
      <c r="H52" s="284"/>
    </row>
    <row r="53" spans="1:8" ht="18" customHeight="1">
      <c r="G53" s="286"/>
      <c r="H53" s="284"/>
    </row>
    <row r="54" spans="1:8" ht="18" customHeight="1">
      <c r="G54" s="286"/>
      <c r="H54" s="284"/>
    </row>
    <row r="55" spans="1:8" ht="9.75" customHeight="1"/>
    <row r="56" spans="1:8" ht="19.5" customHeight="1">
      <c r="A56" s="287" t="s">
        <v>488</v>
      </c>
    </row>
    <row r="57" spans="1:8" ht="12.75"/>
  </sheetData>
  <mergeCells count="2">
    <mergeCell ref="H1:H3"/>
    <mergeCell ref="C29:F29"/>
  </mergeCells>
  <pageMargins left="0.5" right="0" top="0" bottom="0" header="0.17" footer="0.511811023622047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3"/>
  <sheetViews>
    <sheetView topLeftCell="A7" workbookViewId="0">
      <selection activeCell="D41" sqref="D41"/>
    </sheetView>
  </sheetViews>
  <sheetFormatPr defaultColWidth="10.28515625" defaultRowHeight="13.35" customHeight="1"/>
  <cols>
    <col min="1" max="1" width="4.7109375" style="223" customWidth="1"/>
    <col min="2" max="2" width="8.85546875" style="223" customWidth="1"/>
    <col min="3" max="3" width="11.28515625" style="223" customWidth="1"/>
    <col min="4" max="4" width="25.140625" style="223" customWidth="1"/>
    <col min="5" max="5" width="9.28515625" style="223" hidden="1" customWidth="1"/>
    <col min="6" max="6" width="14.28515625" style="223" customWidth="1"/>
    <col min="7" max="7" width="7.42578125" style="223" hidden="1" customWidth="1"/>
    <col min="8" max="8" width="15" style="224" customWidth="1"/>
    <col min="9" max="9" width="8.28515625" style="223" customWidth="1"/>
    <col min="10" max="10" width="11.7109375" style="223" customWidth="1"/>
    <col min="11" max="256" width="10.28515625" style="223"/>
    <col min="257" max="257" width="7.140625" style="223" customWidth="1"/>
    <col min="258" max="258" width="8.85546875" style="223" customWidth="1"/>
    <col min="259" max="259" width="11.28515625" style="223" customWidth="1"/>
    <col min="260" max="260" width="27.85546875" style="223" customWidth="1"/>
    <col min="261" max="261" width="0" style="223" hidden="1" customWidth="1"/>
    <col min="262" max="262" width="14.28515625" style="223" customWidth="1"/>
    <col min="263" max="263" width="0" style="223" hidden="1" customWidth="1"/>
    <col min="264" max="264" width="15" style="223" customWidth="1"/>
    <col min="265" max="265" width="8.28515625" style="223" customWidth="1"/>
    <col min="266" max="266" width="11.7109375" style="223" customWidth="1"/>
    <col min="267" max="512" width="10.28515625" style="223"/>
    <col min="513" max="513" width="7.140625" style="223" customWidth="1"/>
    <col min="514" max="514" width="8.85546875" style="223" customWidth="1"/>
    <col min="515" max="515" width="11.28515625" style="223" customWidth="1"/>
    <col min="516" max="516" width="27.85546875" style="223" customWidth="1"/>
    <col min="517" max="517" width="0" style="223" hidden="1" customWidth="1"/>
    <col min="518" max="518" width="14.28515625" style="223" customWidth="1"/>
    <col min="519" max="519" width="0" style="223" hidden="1" customWidth="1"/>
    <col min="520" max="520" width="15" style="223" customWidth="1"/>
    <col min="521" max="521" width="8.28515625" style="223" customWidth="1"/>
    <col min="522" max="522" width="11.7109375" style="223" customWidth="1"/>
    <col min="523" max="768" width="10.28515625" style="223"/>
    <col min="769" max="769" width="7.140625" style="223" customWidth="1"/>
    <col min="770" max="770" width="8.85546875" style="223" customWidth="1"/>
    <col min="771" max="771" width="11.28515625" style="223" customWidth="1"/>
    <col min="772" max="772" width="27.85546875" style="223" customWidth="1"/>
    <col min="773" max="773" width="0" style="223" hidden="1" customWidth="1"/>
    <col min="774" max="774" width="14.28515625" style="223" customWidth="1"/>
    <col min="775" max="775" width="0" style="223" hidden="1" customWidth="1"/>
    <col min="776" max="776" width="15" style="223" customWidth="1"/>
    <col min="777" max="777" width="8.28515625" style="223" customWidth="1"/>
    <col min="778" max="778" width="11.7109375" style="223" customWidth="1"/>
    <col min="779" max="1024" width="10.28515625" style="223"/>
    <col min="1025" max="1025" width="7.140625" style="223" customWidth="1"/>
    <col min="1026" max="1026" width="8.85546875" style="223" customWidth="1"/>
    <col min="1027" max="1027" width="11.28515625" style="223" customWidth="1"/>
    <col min="1028" max="1028" width="27.85546875" style="223" customWidth="1"/>
    <col min="1029" max="1029" width="0" style="223" hidden="1" customWidth="1"/>
    <col min="1030" max="1030" width="14.28515625" style="223" customWidth="1"/>
    <col min="1031" max="1031" width="0" style="223" hidden="1" customWidth="1"/>
    <col min="1032" max="1032" width="15" style="223" customWidth="1"/>
    <col min="1033" max="1033" width="8.28515625" style="223" customWidth="1"/>
    <col min="1034" max="1034" width="11.7109375" style="223" customWidth="1"/>
    <col min="1035" max="1280" width="10.28515625" style="223"/>
    <col min="1281" max="1281" width="7.140625" style="223" customWidth="1"/>
    <col min="1282" max="1282" width="8.85546875" style="223" customWidth="1"/>
    <col min="1283" max="1283" width="11.28515625" style="223" customWidth="1"/>
    <col min="1284" max="1284" width="27.85546875" style="223" customWidth="1"/>
    <col min="1285" max="1285" width="0" style="223" hidden="1" customWidth="1"/>
    <col min="1286" max="1286" width="14.28515625" style="223" customWidth="1"/>
    <col min="1287" max="1287" width="0" style="223" hidden="1" customWidth="1"/>
    <col min="1288" max="1288" width="15" style="223" customWidth="1"/>
    <col min="1289" max="1289" width="8.28515625" style="223" customWidth="1"/>
    <col min="1290" max="1290" width="11.7109375" style="223" customWidth="1"/>
    <col min="1291" max="1536" width="10.28515625" style="223"/>
    <col min="1537" max="1537" width="7.140625" style="223" customWidth="1"/>
    <col min="1538" max="1538" width="8.85546875" style="223" customWidth="1"/>
    <col min="1539" max="1539" width="11.28515625" style="223" customWidth="1"/>
    <col min="1540" max="1540" width="27.85546875" style="223" customWidth="1"/>
    <col min="1541" max="1541" width="0" style="223" hidden="1" customWidth="1"/>
    <col min="1542" max="1542" width="14.28515625" style="223" customWidth="1"/>
    <col min="1543" max="1543" width="0" style="223" hidden="1" customWidth="1"/>
    <col min="1544" max="1544" width="15" style="223" customWidth="1"/>
    <col min="1545" max="1545" width="8.28515625" style="223" customWidth="1"/>
    <col min="1546" max="1546" width="11.7109375" style="223" customWidth="1"/>
    <col min="1547" max="1792" width="10.28515625" style="223"/>
    <col min="1793" max="1793" width="7.140625" style="223" customWidth="1"/>
    <col min="1794" max="1794" width="8.85546875" style="223" customWidth="1"/>
    <col min="1795" max="1795" width="11.28515625" style="223" customWidth="1"/>
    <col min="1796" max="1796" width="27.85546875" style="223" customWidth="1"/>
    <col min="1797" max="1797" width="0" style="223" hidden="1" customWidth="1"/>
    <col min="1798" max="1798" width="14.28515625" style="223" customWidth="1"/>
    <col min="1799" max="1799" width="0" style="223" hidden="1" customWidth="1"/>
    <col min="1800" max="1800" width="15" style="223" customWidth="1"/>
    <col min="1801" max="1801" width="8.28515625" style="223" customWidth="1"/>
    <col min="1802" max="1802" width="11.7109375" style="223" customWidth="1"/>
    <col min="1803" max="2048" width="10.28515625" style="223"/>
    <col min="2049" max="2049" width="7.140625" style="223" customWidth="1"/>
    <col min="2050" max="2050" width="8.85546875" style="223" customWidth="1"/>
    <col min="2051" max="2051" width="11.28515625" style="223" customWidth="1"/>
    <col min="2052" max="2052" width="27.85546875" style="223" customWidth="1"/>
    <col min="2053" max="2053" width="0" style="223" hidden="1" customWidth="1"/>
    <col min="2054" max="2054" width="14.28515625" style="223" customWidth="1"/>
    <col min="2055" max="2055" width="0" style="223" hidden="1" customWidth="1"/>
    <col min="2056" max="2056" width="15" style="223" customWidth="1"/>
    <col min="2057" max="2057" width="8.28515625" style="223" customWidth="1"/>
    <col min="2058" max="2058" width="11.7109375" style="223" customWidth="1"/>
    <col min="2059" max="2304" width="10.28515625" style="223"/>
    <col min="2305" max="2305" width="7.140625" style="223" customWidth="1"/>
    <col min="2306" max="2306" width="8.85546875" style="223" customWidth="1"/>
    <col min="2307" max="2307" width="11.28515625" style="223" customWidth="1"/>
    <col min="2308" max="2308" width="27.85546875" style="223" customWidth="1"/>
    <col min="2309" max="2309" width="0" style="223" hidden="1" customWidth="1"/>
    <col min="2310" max="2310" width="14.28515625" style="223" customWidth="1"/>
    <col min="2311" max="2311" width="0" style="223" hidden="1" customWidth="1"/>
    <col min="2312" max="2312" width="15" style="223" customWidth="1"/>
    <col min="2313" max="2313" width="8.28515625" style="223" customWidth="1"/>
    <col min="2314" max="2314" width="11.7109375" style="223" customWidth="1"/>
    <col min="2315" max="2560" width="10.28515625" style="223"/>
    <col min="2561" max="2561" width="7.140625" style="223" customWidth="1"/>
    <col min="2562" max="2562" width="8.85546875" style="223" customWidth="1"/>
    <col min="2563" max="2563" width="11.28515625" style="223" customWidth="1"/>
    <col min="2564" max="2564" width="27.85546875" style="223" customWidth="1"/>
    <col min="2565" max="2565" width="0" style="223" hidden="1" customWidth="1"/>
    <col min="2566" max="2566" width="14.28515625" style="223" customWidth="1"/>
    <col min="2567" max="2567" width="0" style="223" hidden="1" customWidth="1"/>
    <col min="2568" max="2568" width="15" style="223" customWidth="1"/>
    <col min="2569" max="2569" width="8.28515625" style="223" customWidth="1"/>
    <col min="2570" max="2570" width="11.7109375" style="223" customWidth="1"/>
    <col min="2571" max="2816" width="10.28515625" style="223"/>
    <col min="2817" max="2817" width="7.140625" style="223" customWidth="1"/>
    <col min="2818" max="2818" width="8.85546875" style="223" customWidth="1"/>
    <col min="2819" max="2819" width="11.28515625" style="223" customWidth="1"/>
    <col min="2820" max="2820" width="27.85546875" style="223" customWidth="1"/>
    <col min="2821" max="2821" width="0" style="223" hidden="1" customWidth="1"/>
    <col min="2822" max="2822" width="14.28515625" style="223" customWidth="1"/>
    <col min="2823" max="2823" width="0" style="223" hidden="1" customWidth="1"/>
    <col min="2824" max="2824" width="15" style="223" customWidth="1"/>
    <col min="2825" max="2825" width="8.28515625" style="223" customWidth="1"/>
    <col min="2826" max="2826" width="11.7109375" style="223" customWidth="1"/>
    <col min="2827" max="3072" width="10.28515625" style="223"/>
    <col min="3073" max="3073" width="7.140625" style="223" customWidth="1"/>
    <col min="3074" max="3074" width="8.85546875" style="223" customWidth="1"/>
    <col min="3075" max="3075" width="11.28515625" style="223" customWidth="1"/>
    <col min="3076" max="3076" width="27.85546875" style="223" customWidth="1"/>
    <col min="3077" max="3077" width="0" style="223" hidden="1" customWidth="1"/>
    <col min="3078" max="3078" width="14.28515625" style="223" customWidth="1"/>
    <col min="3079" max="3079" width="0" style="223" hidden="1" customWidth="1"/>
    <col min="3080" max="3080" width="15" style="223" customWidth="1"/>
    <col min="3081" max="3081" width="8.28515625" style="223" customWidth="1"/>
    <col min="3082" max="3082" width="11.7109375" style="223" customWidth="1"/>
    <col min="3083" max="3328" width="10.28515625" style="223"/>
    <col min="3329" max="3329" width="7.140625" style="223" customWidth="1"/>
    <col min="3330" max="3330" width="8.85546875" style="223" customWidth="1"/>
    <col min="3331" max="3331" width="11.28515625" style="223" customWidth="1"/>
    <col min="3332" max="3332" width="27.85546875" style="223" customWidth="1"/>
    <col min="3333" max="3333" width="0" style="223" hidden="1" customWidth="1"/>
    <col min="3334" max="3334" width="14.28515625" style="223" customWidth="1"/>
    <col min="3335" max="3335" width="0" style="223" hidden="1" customWidth="1"/>
    <col min="3336" max="3336" width="15" style="223" customWidth="1"/>
    <col min="3337" max="3337" width="8.28515625" style="223" customWidth="1"/>
    <col min="3338" max="3338" width="11.7109375" style="223" customWidth="1"/>
    <col min="3339" max="3584" width="10.28515625" style="223"/>
    <col min="3585" max="3585" width="7.140625" style="223" customWidth="1"/>
    <col min="3586" max="3586" width="8.85546875" style="223" customWidth="1"/>
    <col min="3587" max="3587" width="11.28515625" style="223" customWidth="1"/>
    <col min="3588" max="3588" width="27.85546875" style="223" customWidth="1"/>
    <col min="3589" max="3589" width="0" style="223" hidden="1" customWidth="1"/>
    <col min="3590" max="3590" width="14.28515625" style="223" customWidth="1"/>
    <col min="3591" max="3591" width="0" style="223" hidden="1" customWidth="1"/>
    <col min="3592" max="3592" width="15" style="223" customWidth="1"/>
    <col min="3593" max="3593" width="8.28515625" style="223" customWidth="1"/>
    <col min="3594" max="3594" width="11.7109375" style="223" customWidth="1"/>
    <col min="3595" max="3840" width="10.28515625" style="223"/>
    <col min="3841" max="3841" width="7.140625" style="223" customWidth="1"/>
    <col min="3842" max="3842" width="8.85546875" style="223" customWidth="1"/>
    <col min="3843" max="3843" width="11.28515625" style="223" customWidth="1"/>
    <col min="3844" max="3844" width="27.85546875" style="223" customWidth="1"/>
    <col min="3845" max="3845" width="0" style="223" hidden="1" customWidth="1"/>
    <col min="3846" max="3846" width="14.28515625" style="223" customWidth="1"/>
    <col min="3847" max="3847" width="0" style="223" hidden="1" customWidth="1"/>
    <col min="3848" max="3848" width="15" style="223" customWidth="1"/>
    <col min="3849" max="3849" width="8.28515625" style="223" customWidth="1"/>
    <col min="3850" max="3850" width="11.7109375" style="223" customWidth="1"/>
    <col min="3851" max="4096" width="10.28515625" style="223"/>
    <col min="4097" max="4097" width="7.140625" style="223" customWidth="1"/>
    <col min="4098" max="4098" width="8.85546875" style="223" customWidth="1"/>
    <col min="4099" max="4099" width="11.28515625" style="223" customWidth="1"/>
    <col min="4100" max="4100" width="27.85546875" style="223" customWidth="1"/>
    <col min="4101" max="4101" width="0" style="223" hidden="1" customWidth="1"/>
    <col min="4102" max="4102" width="14.28515625" style="223" customWidth="1"/>
    <col min="4103" max="4103" width="0" style="223" hidden="1" customWidth="1"/>
    <col min="4104" max="4104" width="15" style="223" customWidth="1"/>
    <col min="4105" max="4105" width="8.28515625" style="223" customWidth="1"/>
    <col min="4106" max="4106" width="11.7109375" style="223" customWidth="1"/>
    <col min="4107" max="4352" width="10.28515625" style="223"/>
    <col min="4353" max="4353" width="7.140625" style="223" customWidth="1"/>
    <col min="4354" max="4354" width="8.85546875" style="223" customWidth="1"/>
    <col min="4355" max="4355" width="11.28515625" style="223" customWidth="1"/>
    <col min="4356" max="4356" width="27.85546875" style="223" customWidth="1"/>
    <col min="4357" max="4357" width="0" style="223" hidden="1" customWidth="1"/>
    <col min="4358" max="4358" width="14.28515625" style="223" customWidth="1"/>
    <col min="4359" max="4359" width="0" style="223" hidden="1" customWidth="1"/>
    <col min="4360" max="4360" width="15" style="223" customWidth="1"/>
    <col min="4361" max="4361" width="8.28515625" style="223" customWidth="1"/>
    <col min="4362" max="4362" width="11.7109375" style="223" customWidth="1"/>
    <col min="4363" max="4608" width="10.28515625" style="223"/>
    <col min="4609" max="4609" width="7.140625" style="223" customWidth="1"/>
    <col min="4610" max="4610" width="8.85546875" style="223" customWidth="1"/>
    <col min="4611" max="4611" width="11.28515625" style="223" customWidth="1"/>
    <col min="4612" max="4612" width="27.85546875" style="223" customWidth="1"/>
    <col min="4613" max="4613" width="0" style="223" hidden="1" customWidth="1"/>
    <col min="4614" max="4614" width="14.28515625" style="223" customWidth="1"/>
    <col min="4615" max="4615" width="0" style="223" hidden="1" customWidth="1"/>
    <col min="4616" max="4616" width="15" style="223" customWidth="1"/>
    <col min="4617" max="4617" width="8.28515625" style="223" customWidth="1"/>
    <col min="4618" max="4618" width="11.7109375" style="223" customWidth="1"/>
    <col min="4619" max="4864" width="10.28515625" style="223"/>
    <col min="4865" max="4865" width="7.140625" style="223" customWidth="1"/>
    <col min="4866" max="4866" width="8.85546875" style="223" customWidth="1"/>
    <col min="4867" max="4867" width="11.28515625" style="223" customWidth="1"/>
    <col min="4868" max="4868" width="27.85546875" style="223" customWidth="1"/>
    <col min="4869" max="4869" width="0" style="223" hidden="1" customWidth="1"/>
    <col min="4870" max="4870" width="14.28515625" style="223" customWidth="1"/>
    <col min="4871" max="4871" width="0" style="223" hidden="1" customWidth="1"/>
    <col min="4872" max="4872" width="15" style="223" customWidth="1"/>
    <col min="4873" max="4873" width="8.28515625" style="223" customWidth="1"/>
    <col min="4874" max="4874" width="11.7109375" style="223" customWidth="1"/>
    <col min="4875" max="5120" width="10.28515625" style="223"/>
    <col min="5121" max="5121" width="7.140625" style="223" customWidth="1"/>
    <col min="5122" max="5122" width="8.85546875" style="223" customWidth="1"/>
    <col min="5123" max="5123" width="11.28515625" style="223" customWidth="1"/>
    <col min="5124" max="5124" width="27.85546875" style="223" customWidth="1"/>
    <col min="5125" max="5125" width="0" style="223" hidden="1" customWidth="1"/>
    <col min="5126" max="5126" width="14.28515625" style="223" customWidth="1"/>
    <col min="5127" max="5127" width="0" style="223" hidden="1" customWidth="1"/>
    <col min="5128" max="5128" width="15" style="223" customWidth="1"/>
    <col min="5129" max="5129" width="8.28515625" style="223" customWidth="1"/>
    <col min="5130" max="5130" width="11.7109375" style="223" customWidth="1"/>
    <col min="5131" max="5376" width="10.28515625" style="223"/>
    <col min="5377" max="5377" width="7.140625" style="223" customWidth="1"/>
    <col min="5378" max="5378" width="8.85546875" style="223" customWidth="1"/>
    <col min="5379" max="5379" width="11.28515625" style="223" customWidth="1"/>
    <col min="5380" max="5380" width="27.85546875" style="223" customWidth="1"/>
    <col min="5381" max="5381" width="0" style="223" hidden="1" customWidth="1"/>
    <col min="5382" max="5382" width="14.28515625" style="223" customWidth="1"/>
    <col min="5383" max="5383" width="0" style="223" hidden="1" customWidth="1"/>
    <col min="5384" max="5384" width="15" style="223" customWidth="1"/>
    <col min="5385" max="5385" width="8.28515625" style="223" customWidth="1"/>
    <col min="5386" max="5386" width="11.7109375" style="223" customWidth="1"/>
    <col min="5387" max="5632" width="10.28515625" style="223"/>
    <col min="5633" max="5633" width="7.140625" style="223" customWidth="1"/>
    <col min="5634" max="5634" width="8.85546875" style="223" customWidth="1"/>
    <col min="5635" max="5635" width="11.28515625" style="223" customWidth="1"/>
    <col min="5636" max="5636" width="27.85546875" style="223" customWidth="1"/>
    <col min="5637" max="5637" width="0" style="223" hidden="1" customWidth="1"/>
    <col min="5638" max="5638" width="14.28515625" style="223" customWidth="1"/>
    <col min="5639" max="5639" width="0" style="223" hidden="1" customWidth="1"/>
    <col min="5640" max="5640" width="15" style="223" customWidth="1"/>
    <col min="5641" max="5641" width="8.28515625" style="223" customWidth="1"/>
    <col min="5642" max="5642" width="11.7109375" style="223" customWidth="1"/>
    <col min="5643" max="5888" width="10.28515625" style="223"/>
    <col min="5889" max="5889" width="7.140625" style="223" customWidth="1"/>
    <col min="5890" max="5890" width="8.85546875" style="223" customWidth="1"/>
    <col min="5891" max="5891" width="11.28515625" style="223" customWidth="1"/>
    <col min="5892" max="5892" width="27.85546875" style="223" customWidth="1"/>
    <col min="5893" max="5893" width="0" style="223" hidden="1" customWidth="1"/>
    <col min="5894" max="5894" width="14.28515625" style="223" customWidth="1"/>
    <col min="5895" max="5895" width="0" style="223" hidden="1" customWidth="1"/>
    <col min="5896" max="5896" width="15" style="223" customWidth="1"/>
    <col min="5897" max="5897" width="8.28515625" style="223" customWidth="1"/>
    <col min="5898" max="5898" width="11.7109375" style="223" customWidth="1"/>
    <col min="5899" max="6144" width="10.28515625" style="223"/>
    <col min="6145" max="6145" width="7.140625" style="223" customWidth="1"/>
    <col min="6146" max="6146" width="8.85546875" style="223" customWidth="1"/>
    <col min="6147" max="6147" width="11.28515625" style="223" customWidth="1"/>
    <col min="6148" max="6148" width="27.85546875" style="223" customWidth="1"/>
    <col min="6149" max="6149" width="0" style="223" hidden="1" customWidth="1"/>
    <col min="6150" max="6150" width="14.28515625" style="223" customWidth="1"/>
    <col min="6151" max="6151" width="0" style="223" hidden="1" customWidth="1"/>
    <col min="6152" max="6152" width="15" style="223" customWidth="1"/>
    <col min="6153" max="6153" width="8.28515625" style="223" customWidth="1"/>
    <col min="6154" max="6154" width="11.7109375" style="223" customWidth="1"/>
    <col min="6155" max="6400" width="10.28515625" style="223"/>
    <col min="6401" max="6401" width="7.140625" style="223" customWidth="1"/>
    <col min="6402" max="6402" width="8.85546875" style="223" customWidth="1"/>
    <col min="6403" max="6403" width="11.28515625" style="223" customWidth="1"/>
    <col min="6404" max="6404" width="27.85546875" style="223" customWidth="1"/>
    <col min="6405" max="6405" width="0" style="223" hidden="1" customWidth="1"/>
    <col min="6406" max="6406" width="14.28515625" style="223" customWidth="1"/>
    <col min="6407" max="6407" width="0" style="223" hidden="1" customWidth="1"/>
    <col min="6408" max="6408" width="15" style="223" customWidth="1"/>
    <col min="6409" max="6409" width="8.28515625" style="223" customWidth="1"/>
    <col min="6410" max="6410" width="11.7109375" style="223" customWidth="1"/>
    <col min="6411" max="6656" width="10.28515625" style="223"/>
    <col min="6657" max="6657" width="7.140625" style="223" customWidth="1"/>
    <col min="6658" max="6658" width="8.85546875" style="223" customWidth="1"/>
    <col min="6659" max="6659" width="11.28515625" style="223" customWidth="1"/>
    <col min="6660" max="6660" width="27.85546875" style="223" customWidth="1"/>
    <col min="6661" max="6661" width="0" style="223" hidden="1" customWidth="1"/>
    <col min="6662" max="6662" width="14.28515625" style="223" customWidth="1"/>
    <col min="6663" max="6663" width="0" style="223" hidden="1" customWidth="1"/>
    <col min="6664" max="6664" width="15" style="223" customWidth="1"/>
    <col min="6665" max="6665" width="8.28515625" style="223" customWidth="1"/>
    <col min="6666" max="6666" width="11.7109375" style="223" customWidth="1"/>
    <col min="6667" max="6912" width="10.28515625" style="223"/>
    <col min="6913" max="6913" width="7.140625" style="223" customWidth="1"/>
    <col min="6914" max="6914" width="8.85546875" style="223" customWidth="1"/>
    <col min="6915" max="6915" width="11.28515625" style="223" customWidth="1"/>
    <col min="6916" max="6916" width="27.85546875" style="223" customWidth="1"/>
    <col min="6917" max="6917" width="0" style="223" hidden="1" customWidth="1"/>
    <col min="6918" max="6918" width="14.28515625" style="223" customWidth="1"/>
    <col min="6919" max="6919" width="0" style="223" hidden="1" customWidth="1"/>
    <col min="6920" max="6920" width="15" style="223" customWidth="1"/>
    <col min="6921" max="6921" width="8.28515625" style="223" customWidth="1"/>
    <col min="6922" max="6922" width="11.7109375" style="223" customWidth="1"/>
    <col min="6923" max="7168" width="10.28515625" style="223"/>
    <col min="7169" max="7169" width="7.140625" style="223" customWidth="1"/>
    <col min="7170" max="7170" width="8.85546875" style="223" customWidth="1"/>
    <col min="7171" max="7171" width="11.28515625" style="223" customWidth="1"/>
    <col min="7172" max="7172" width="27.85546875" style="223" customWidth="1"/>
    <col min="7173" max="7173" width="0" style="223" hidden="1" customWidth="1"/>
    <col min="7174" max="7174" width="14.28515625" style="223" customWidth="1"/>
    <col min="7175" max="7175" width="0" style="223" hidden="1" customWidth="1"/>
    <col min="7176" max="7176" width="15" style="223" customWidth="1"/>
    <col min="7177" max="7177" width="8.28515625" style="223" customWidth="1"/>
    <col min="7178" max="7178" width="11.7109375" style="223" customWidth="1"/>
    <col min="7179" max="7424" width="10.28515625" style="223"/>
    <col min="7425" max="7425" width="7.140625" style="223" customWidth="1"/>
    <col min="7426" max="7426" width="8.85546875" style="223" customWidth="1"/>
    <col min="7427" max="7427" width="11.28515625" style="223" customWidth="1"/>
    <col min="7428" max="7428" width="27.85546875" style="223" customWidth="1"/>
    <col min="7429" max="7429" width="0" style="223" hidden="1" customWidth="1"/>
    <col min="7430" max="7430" width="14.28515625" style="223" customWidth="1"/>
    <col min="7431" max="7431" width="0" style="223" hidden="1" customWidth="1"/>
    <col min="7432" max="7432" width="15" style="223" customWidth="1"/>
    <col min="7433" max="7433" width="8.28515625" style="223" customWidth="1"/>
    <col min="7434" max="7434" width="11.7109375" style="223" customWidth="1"/>
    <col min="7435" max="7680" width="10.28515625" style="223"/>
    <col min="7681" max="7681" width="7.140625" style="223" customWidth="1"/>
    <col min="7682" max="7682" width="8.85546875" style="223" customWidth="1"/>
    <col min="7683" max="7683" width="11.28515625" style="223" customWidth="1"/>
    <col min="7684" max="7684" width="27.85546875" style="223" customWidth="1"/>
    <col min="7685" max="7685" width="0" style="223" hidden="1" customWidth="1"/>
    <col min="7686" max="7686" width="14.28515625" style="223" customWidth="1"/>
    <col min="7687" max="7687" width="0" style="223" hidden="1" customWidth="1"/>
    <col min="7688" max="7688" width="15" style="223" customWidth="1"/>
    <col min="7689" max="7689" width="8.28515625" style="223" customWidth="1"/>
    <col min="7690" max="7690" width="11.7109375" style="223" customWidth="1"/>
    <col min="7691" max="7936" width="10.28515625" style="223"/>
    <col min="7937" max="7937" width="7.140625" style="223" customWidth="1"/>
    <col min="7938" max="7938" width="8.85546875" style="223" customWidth="1"/>
    <col min="7939" max="7939" width="11.28515625" style="223" customWidth="1"/>
    <col min="7940" max="7940" width="27.85546875" style="223" customWidth="1"/>
    <col min="7941" max="7941" width="0" style="223" hidden="1" customWidth="1"/>
    <col min="7942" max="7942" width="14.28515625" style="223" customWidth="1"/>
    <col min="7943" max="7943" width="0" style="223" hidden="1" customWidth="1"/>
    <col min="7944" max="7944" width="15" style="223" customWidth="1"/>
    <col min="7945" max="7945" width="8.28515625" style="223" customWidth="1"/>
    <col min="7946" max="7946" width="11.7109375" style="223" customWidth="1"/>
    <col min="7947" max="8192" width="10.28515625" style="223"/>
    <col min="8193" max="8193" width="7.140625" style="223" customWidth="1"/>
    <col min="8194" max="8194" width="8.85546875" style="223" customWidth="1"/>
    <col min="8195" max="8195" width="11.28515625" style="223" customWidth="1"/>
    <col min="8196" max="8196" width="27.85546875" style="223" customWidth="1"/>
    <col min="8197" max="8197" width="0" style="223" hidden="1" customWidth="1"/>
    <col min="8198" max="8198" width="14.28515625" style="223" customWidth="1"/>
    <col min="8199" max="8199" width="0" style="223" hidden="1" customWidth="1"/>
    <col min="8200" max="8200" width="15" style="223" customWidth="1"/>
    <col min="8201" max="8201" width="8.28515625" style="223" customWidth="1"/>
    <col min="8202" max="8202" width="11.7109375" style="223" customWidth="1"/>
    <col min="8203" max="8448" width="10.28515625" style="223"/>
    <col min="8449" max="8449" width="7.140625" style="223" customWidth="1"/>
    <col min="8450" max="8450" width="8.85546875" style="223" customWidth="1"/>
    <col min="8451" max="8451" width="11.28515625" style="223" customWidth="1"/>
    <col min="8452" max="8452" width="27.85546875" style="223" customWidth="1"/>
    <col min="8453" max="8453" width="0" style="223" hidden="1" customWidth="1"/>
    <col min="8454" max="8454" width="14.28515625" style="223" customWidth="1"/>
    <col min="8455" max="8455" width="0" style="223" hidden="1" customWidth="1"/>
    <col min="8456" max="8456" width="15" style="223" customWidth="1"/>
    <col min="8457" max="8457" width="8.28515625" style="223" customWidth="1"/>
    <col min="8458" max="8458" width="11.7109375" style="223" customWidth="1"/>
    <col min="8459" max="8704" width="10.28515625" style="223"/>
    <col min="8705" max="8705" width="7.140625" style="223" customWidth="1"/>
    <col min="8706" max="8706" width="8.85546875" style="223" customWidth="1"/>
    <col min="8707" max="8707" width="11.28515625" style="223" customWidth="1"/>
    <col min="8708" max="8708" width="27.85546875" style="223" customWidth="1"/>
    <col min="8709" max="8709" width="0" style="223" hidden="1" customWidth="1"/>
    <col min="8710" max="8710" width="14.28515625" style="223" customWidth="1"/>
    <col min="8711" max="8711" width="0" style="223" hidden="1" customWidth="1"/>
    <col min="8712" max="8712" width="15" style="223" customWidth="1"/>
    <col min="8713" max="8713" width="8.28515625" style="223" customWidth="1"/>
    <col min="8714" max="8714" width="11.7109375" style="223" customWidth="1"/>
    <col min="8715" max="8960" width="10.28515625" style="223"/>
    <col min="8961" max="8961" width="7.140625" style="223" customWidth="1"/>
    <col min="8962" max="8962" width="8.85546875" style="223" customWidth="1"/>
    <col min="8963" max="8963" width="11.28515625" style="223" customWidth="1"/>
    <col min="8964" max="8964" width="27.85546875" style="223" customWidth="1"/>
    <col min="8965" max="8965" width="0" style="223" hidden="1" customWidth="1"/>
    <col min="8966" max="8966" width="14.28515625" style="223" customWidth="1"/>
    <col min="8967" max="8967" width="0" style="223" hidden="1" customWidth="1"/>
    <col min="8968" max="8968" width="15" style="223" customWidth="1"/>
    <col min="8969" max="8969" width="8.28515625" style="223" customWidth="1"/>
    <col min="8970" max="8970" width="11.7109375" style="223" customWidth="1"/>
    <col min="8971" max="9216" width="10.28515625" style="223"/>
    <col min="9217" max="9217" width="7.140625" style="223" customWidth="1"/>
    <col min="9218" max="9218" width="8.85546875" style="223" customWidth="1"/>
    <col min="9219" max="9219" width="11.28515625" style="223" customWidth="1"/>
    <col min="9220" max="9220" width="27.85546875" style="223" customWidth="1"/>
    <col min="9221" max="9221" width="0" style="223" hidden="1" customWidth="1"/>
    <col min="9222" max="9222" width="14.28515625" style="223" customWidth="1"/>
    <col min="9223" max="9223" width="0" style="223" hidden="1" customWidth="1"/>
    <col min="9224" max="9224" width="15" style="223" customWidth="1"/>
    <col min="9225" max="9225" width="8.28515625" style="223" customWidth="1"/>
    <col min="9226" max="9226" width="11.7109375" style="223" customWidth="1"/>
    <col min="9227" max="9472" width="10.28515625" style="223"/>
    <col min="9473" max="9473" width="7.140625" style="223" customWidth="1"/>
    <col min="9474" max="9474" width="8.85546875" style="223" customWidth="1"/>
    <col min="9475" max="9475" width="11.28515625" style="223" customWidth="1"/>
    <col min="9476" max="9476" width="27.85546875" style="223" customWidth="1"/>
    <col min="9477" max="9477" width="0" style="223" hidden="1" customWidth="1"/>
    <col min="9478" max="9478" width="14.28515625" style="223" customWidth="1"/>
    <col min="9479" max="9479" width="0" style="223" hidden="1" customWidth="1"/>
    <col min="9480" max="9480" width="15" style="223" customWidth="1"/>
    <col min="9481" max="9481" width="8.28515625" style="223" customWidth="1"/>
    <col min="9482" max="9482" width="11.7109375" style="223" customWidth="1"/>
    <col min="9483" max="9728" width="10.28515625" style="223"/>
    <col min="9729" max="9729" width="7.140625" style="223" customWidth="1"/>
    <col min="9730" max="9730" width="8.85546875" style="223" customWidth="1"/>
    <col min="9731" max="9731" width="11.28515625" style="223" customWidth="1"/>
    <col min="9732" max="9732" width="27.85546875" style="223" customWidth="1"/>
    <col min="9733" max="9733" width="0" style="223" hidden="1" customWidth="1"/>
    <col min="9734" max="9734" width="14.28515625" style="223" customWidth="1"/>
    <col min="9735" max="9735" width="0" style="223" hidden="1" customWidth="1"/>
    <col min="9736" max="9736" width="15" style="223" customWidth="1"/>
    <col min="9737" max="9737" width="8.28515625" style="223" customWidth="1"/>
    <col min="9738" max="9738" width="11.7109375" style="223" customWidth="1"/>
    <col min="9739" max="9984" width="10.28515625" style="223"/>
    <col min="9985" max="9985" width="7.140625" style="223" customWidth="1"/>
    <col min="9986" max="9986" width="8.85546875" style="223" customWidth="1"/>
    <col min="9987" max="9987" width="11.28515625" style="223" customWidth="1"/>
    <col min="9988" max="9988" width="27.85546875" style="223" customWidth="1"/>
    <col min="9989" max="9989" width="0" style="223" hidden="1" customWidth="1"/>
    <col min="9990" max="9990" width="14.28515625" style="223" customWidth="1"/>
    <col min="9991" max="9991" width="0" style="223" hidden="1" customWidth="1"/>
    <col min="9992" max="9992" width="15" style="223" customWidth="1"/>
    <col min="9993" max="9993" width="8.28515625" style="223" customWidth="1"/>
    <col min="9994" max="9994" width="11.7109375" style="223" customWidth="1"/>
    <col min="9995" max="10240" width="10.28515625" style="223"/>
    <col min="10241" max="10241" width="7.140625" style="223" customWidth="1"/>
    <col min="10242" max="10242" width="8.85546875" style="223" customWidth="1"/>
    <col min="10243" max="10243" width="11.28515625" style="223" customWidth="1"/>
    <col min="10244" max="10244" width="27.85546875" style="223" customWidth="1"/>
    <col min="10245" max="10245" width="0" style="223" hidden="1" customWidth="1"/>
    <col min="10246" max="10246" width="14.28515625" style="223" customWidth="1"/>
    <col min="10247" max="10247" width="0" style="223" hidden="1" customWidth="1"/>
    <col min="10248" max="10248" width="15" style="223" customWidth="1"/>
    <col min="10249" max="10249" width="8.28515625" style="223" customWidth="1"/>
    <col min="10250" max="10250" width="11.7109375" style="223" customWidth="1"/>
    <col min="10251" max="10496" width="10.28515625" style="223"/>
    <col min="10497" max="10497" width="7.140625" style="223" customWidth="1"/>
    <col min="10498" max="10498" width="8.85546875" style="223" customWidth="1"/>
    <col min="10499" max="10499" width="11.28515625" style="223" customWidth="1"/>
    <col min="10500" max="10500" width="27.85546875" style="223" customWidth="1"/>
    <col min="10501" max="10501" width="0" style="223" hidden="1" customWidth="1"/>
    <col min="10502" max="10502" width="14.28515625" style="223" customWidth="1"/>
    <col min="10503" max="10503" width="0" style="223" hidden="1" customWidth="1"/>
    <col min="10504" max="10504" width="15" style="223" customWidth="1"/>
    <col min="10505" max="10505" width="8.28515625" style="223" customWidth="1"/>
    <col min="10506" max="10506" width="11.7109375" style="223" customWidth="1"/>
    <col min="10507" max="10752" width="10.28515625" style="223"/>
    <col min="10753" max="10753" width="7.140625" style="223" customWidth="1"/>
    <col min="10754" max="10754" width="8.85546875" style="223" customWidth="1"/>
    <col min="10755" max="10755" width="11.28515625" style="223" customWidth="1"/>
    <col min="10756" max="10756" width="27.85546875" style="223" customWidth="1"/>
    <col min="10757" max="10757" width="0" style="223" hidden="1" customWidth="1"/>
    <col min="10758" max="10758" width="14.28515625" style="223" customWidth="1"/>
    <col min="10759" max="10759" width="0" style="223" hidden="1" customWidth="1"/>
    <col min="10760" max="10760" width="15" style="223" customWidth="1"/>
    <col min="10761" max="10761" width="8.28515625" style="223" customWidth="1"/>
    <col min="10762" max="10762" width="11.7109375" style="223" customWidth="1"/>
    <col min="10763" max="11008" width="10.28515625" style="223"/>
    <col min="11009" max="11009" width="7.140625" style="223" customWidth="1"/>
    <col min="11010" max="11010" width="8.85546875" style="223" customWidth="1"/>
    <col min="11011" max="11011" width="11.28515625" style="223" customWidth="1"/>
    <col min="11012" max="11012" width="27.85546875" style="223" customWidth="1"/>
    <col min="11013" max="11013" width="0" style="223" hidden="1" customWidth="1"/>
    <col min="11014" max="11014" width="14.28515625" style="223" customWidth="1"/>
    <col min="11015" max="11015" width="0" style="223" hidden="1" customWidth="1"/>
    <col min="11016" max="11016" width="15" style="223" customWidth="1"/>
    <col min="11017" max="11017" width="8.28515625" style="223" customWidth="1"/>
    <col min="11018" max="11018" width="11.7109375" style="223" customWidth="1"/>
    <col min="11019" max="11264" width="10.28515625" style="223"/>
    <col min="11265" max="11265" width="7.140625" style="223" customWidth="1"/>
    <col min="11266" max="11266" width="8.85546875" style="223" customWidth="1"/>
    <col min="11267" max="11267" width="11.28515625" style="223" customWidth="1"/>
    <col min="11268" max="11268" width="27.85546875" style="223" customWidth="1"/>
    <col min="11269" max="11269" width="0" style="223" hidden="1" customWidth="1"/>
    <col min="11270" max="11270" width="14.28515625" style="223" customWidth="1"/>
    <col min="11271" max="11271" width="0" style="223" hidden="1" customWidth="1"/>
    <col min="11272" max="11272" width="15" style="223" customWidth="1"/>
    <col min="11273" max="11273" width="8.28515625" style="223" customWidth="1"/>
    <col min="11274" max="11274" width="11.7109375" style="223" customWidth="1"/>
    <col min="11275" max="11520" width="10.28515625" style="223"/>
    <col min="11521" max="11521" width="7.140625" style="223" customWidth="1"/>
    <col min="11522" max="11522" width="8.85546875" style="223" customWidth="1"/>
    <col min="11523" max="11523" width="11.28515625" style="223" customWidth="1"/>
    <col min="11524" max="11524" width="27.85546875" style="223" customWidth="1"/>
    <col min="11525" max="11525" width="0" style="223" hidden="1" customWidth="1"/>
    <col min="11526" max="11526" width="14.28515625" style="223" customWidth="1"/>
    <col min="11527" max="11527" width="0" style="223" hidden="1" customWidth="1"/>
    <col min="11528" max="11528" width="15" style="223" customWidth="1"/>
    <col min="11529" max="11529" width="8.28515625" style="223" customWidth="1"/>
    <col min="11530" max="11530" width="11.7109375" style="223" customWidth="1"/>
    <col min="11531" max="11776" width="10.28515625" style="223"/>
    <col min="11777" max="11777" width="7.140625" style="223" customWidth="1"/>
    <col min="11778" max="11778" width="8.85546875" style="223" customWidth="1"/>
    <col min="11779" max="11779" width="11.28515625" style="223" customWidth="1"/>
    <col min="11780" max="11780" width="27.85546875" style="223" customWidth="1"/>
    <col min="11781" max="11781" width="0" style="223" hidden="1" customWidth="1"/>
    <col min="11782" max="11782" width="14.28515625" style="223" customWidth="1"/>
    <col min="11783" max="11783" width="0" style="223" hidden="1" customWidth="1"/>
    <col min="11784" max="11784" width="15" style="223" customWidth="1"/>
    <col min="11785" max="11785" width="8.28515625" style="223" customWidth="1"/>
    <col min="11786" max="11786" width="11.7109375" style="223" customWidth="1"/>
    <col min="11787" max="12032" width="10.28515625" style="223"/>
    <col min="12033" max="12033" width="7.140625" style="223" customWidth="1"/>
    <col min="12034" max="12034" width="8.85546875" style="223" customWidth="1"/>
    <col min="12035" max="12035" width="11.28515625" style="223" customWidth="1"/>
    <col min="12036" max="12036" width="27.85546875" style="223" customWidth="1"/>
    <col min="12037" max="12037" width="0" style="223" hidden="1" customWidth="1"/>
    <col min="12038" max="12038" width="14.28515625" style="223" customWidth="1"/>
    <col min="12039" max="12039" width="0" style="223" hidden="1" customWidth="1"/>
    <col min="12040" max="12040" width="15" style="223" customWidth="1"/>
    <col min="12041" max="12041" width="8.28515625" style="223" customWidth="1"/>
    <col min="12042" max="12042" width="11.7109375" style="223" customWidth="1"/>
    <col min="12043" max="12288" width="10.28515625" style="223"/>
    <col min="12289" max="12289" width="7.140625" style="223" customWidth="1"/>
    <col min="12290" max="12290" width="8.85546875" style="223" customWidth="1"/>
    <col min="12291" max="12291" width="11.28515625" style="223" customWidth="1"/>
    <col min="12292" max="12292" width="27.85546875" style="223" customWidth="1"/>
    <col min="12293" max="12293" width="0" style="223" hidden="1" customWidth="1"/>
    <col min="12294" max="12294" width="14.28515625" style="223" customWidth="1"/>
    <col min="12295" max="12295" width="0" style="223" hidden="1" customWidth="1"/>
    <col min="12296" max="12296" width="15" style="223" customWidth="1"/>
    <col min="12297" max="12297" width="8.28515625" style="223" customWidth="1"/>
    <col min="12298" max="12298" width="11.7109375" style="223" customWidth="1"/>
    <col min="12299" max="12544" width="10.28515625" style="223"/>
    <col min="12545" max="12545" width="7.140625" style="223" customWidth="1"/>
    <col min="12546" max="12546" width="8.85546875" style="223" customWidth="1"/>
    <col min="12547" max="12547" width="11.28515625" style="223" customWidth="1"/>
    <col min="12548" max="12548" width="27.85546875" style="223" customWidth="1"/>
    <col min="12549" max="12549" width="0" style="223" hidden="1" customWidth="1"/>
    <col min="12550" max="12550" width="14.28515625" style="223" customWidth="1"/>
    <col min="12551" max="12551" width="0" style="223" hidden="1" customWidth="1"/>
    <col min="12552" max="12552" width="15" style="223" customWidth="1"/>
    <col min="12553" max="12553" width="8.28515625" style="223" customWidth="1"/>
    <col min="12554" max="12554" width="11.7109375" style="223" customWidth="1"/>
    <col min="12555" max="12800" width="10.28515625" style="223"/>
    <col min="12801" max="12801" width="7.140625" style="223" customWidth="1"/>
    <col min="12802" max="12802" width="8.85546875" style="223" customWidth="1"/>
    <col min="12803" max="12803" width="11.28515625" style="223" customWidth="1"/>
    <col min="12804" max="12804" width="27.85546875" style="223" customWidth="1"/>
    <col min="12805" max="12805" width="0" style="223" hidden="1" customWidth="1"/>
    <col min="12806" max="12806" width="14.28515625" style="223" customWidth="1"/>
    <col min="12807" max="12807" width="0" style="223" hidden="1" customWidth="1"/>
    <col min="12808" max="12808" width="15" style="223" customWidth="1"/>
    <col min="12809" max="12809" width="8.28515625" style="223" customWidth="1"/>
    <col min="12810" max="12810" width="11.7109375" style="223" customWidth="1"/>
    <col min="12811" max="13056" width="10.28515625" style="223"/>
    <col min="13057" max="13057" width="7.140625" style="223" customWidth="1"/>
    <col min="13058" max="13058" width="8.85546875" style="223" customWidth="1"/>
    <col min="13059" max="13059" width="11.28515625" style="223" customWidth="1"/>
    <col min="13060" max="13060" width="27.85546875" style="223" customWidth="1"/>
    <col min="13061" max="13061" width="0" style="223" hidden="1" customWidth="1"/>
    <col min="13062" max="13062" width="14.28515625" style="223" customWidth="1"/>
    <col min="13063" max="13063" width="0" style="223" hidden="1" customWidth="1"/>
    <col min="13064" max="13064" width="15" style="223" customWidth="1"/>
    <col min="13065" max="13065" width="8.28515625" style="223" customWidth="1"/>
    <col min="13066" max="13066" width="11.7109375" style="223" customWidth="1"/>
    <col min="13067" max="13312" width="10.28515625" style="223"/>
    <col min="13313" max="13313" width="7.140625" style="223" customWidth="1"/>
    <col min="13314" max="13314" width="8.85546875" style="223" customWidth="1"/>
    <col min="13315" max="13315" width="11.28515625" style="223" customWidth="1"/>
    <col min="13316" max="13316" width="27.85546875" style="223" customWidth="1"/>
    <col min="13317" max="13317" width="0" style="223" hidden="1" customWidth="1"/>
    <col min="13318" max="13318" width="14.28515625" style="223" customWidth="1"/>
    <col min="13319" max="13319" width="0" style="223" hidden="1" customWidth="1"/>
    <col min="13320" max="13320" width="15" style="223" customWidth="1"/>
    <col min="13321" max="13321" width="8.28515625" style="223" customWidth="1"/>
    <col min="13322" max="13322" width="11.7109375" style="223" customWidth="1"/>
    <col min="13323" max="13568" width="10.28515625" style="223"/>
    <col min="13569" max="13569" width="7.140625" style="223" customWidth="1"/>
    <col min="13570" max="13570" width="8.85546875" style="223" customWidth="1"/>
    <col min="13571" max="13571" width="11.28515625" style="223" customWidth="1"/>
    <col min="13572" max="13572" width="27.85546875" style="223" customWidth="1"/>
    <col min="13573" max="13573" width="0" style="223" hidden="1" customWidth="1"/>
    <col min="13574" max="13574" width="14.28515625" style="223" customWidth="1"/>
    <col min="13575" max="13575" width="0" style="223" hidden="1" customWidth="1"/>
    <col min="13576" max="13576" width="15" style="223" customWidth="1"/>
    <col min="13577" max="13577" width="8.28515625" style="223" customWidth="1"/>
    <col min="13578" max="13578" width="11.7109375" style="223" customWidth="1"/>
    <col min="13579" max="13824" width="10.28515625" style="223"/>
    <col min="13825" max="13825" width="7.140625" style="223" customWidth="1"/>
    <col min="13826" max="13826" width="8.85546875" style="223" customWidth="1"/>
    <col min="13827" max="13827" width="11.28515625" style="223" customWidth="1"/>
    <col min="13828" max="13828" width="27.85546875" style="223" customWidth="1"/>
    <col min="13829" max="13829" width="0" style="223" hidden="1" customWidth="1"/>
    <col min="13830" max="13830" width="14.28515625" style="223" customWidth="1"/>
    <col min="13831" max="13831" width="0" style="223" hidden="1" customWidth="1"/>
    <col min="13832" max="13832" width="15" style="223" customWidth="1"/>
    <col min="13833" max="13833" width="8.28515625" style="223" customWidth="1"/>
    <col min="13834" max="13834" width="11.7109375" style="223" customWidth="1"/>
    <col min="13835" max="14080" width="10.28515625" style="223"/>
    <col min="14081" max="14081" width="7.140625" style="223" customWidth="1"/>
    <col min="14082" max="14082" width="8.85546875" style="223" customWidth="1"/>
    <col min="14083" max="14083" width="11.28515625" style="223" customWidth="1"/>
    <col min="14084" max="14084" width="27.85546875" style="223" customWidth="1"/>
    <col min="14085" max="14085" width="0" style="223" hidden="1" customWidth="1"/>
    <col min="14086" max="14086" width="14.28515625" style="223" customWidth="1"/>
    <col min="14087" max="14087" width="0" style="223" hidden="1" customWidth="1"/>
    <col min="14088" max="14088" width="15" style="223" customWidth="1"/>
    <col min="14089" max="14089" width="8.28515625" style="223" customWidth="1"/>
    <col min="14090" max="14090" width="11.7109375" style="223" customWidth="1"/>
    <col min="14091" max="14336" width="10.28515625" style="223"/>
    <col min="14337" max="14337" width="7.140625" style="223" customWidth="1"/>
    <col min="14338" max="14338" width="8.85546875" style="223" customWidth="1"/>
    <col min="14339" max="14339" width="11.28515625" style="223" customWidth="1"/>
    <col min="14340" max="14340" width="27.85546875" style="223" customWidth="1"/>
    <col min="14341" max="14341" width="0" style="223" hidden="1" customWidth="1"/>
    <col min="14342" max="14342" width="14.28515625" style="223" customWidth="1"/>
    <col min="14343" max="14343" width="0" style="223" hidden="1" customWidth="1"/>
    <col min="14344" max="14344" width="15" style="223" customWidth="1"/>
    <col min="14345" max="14345" width="8.28515625" style="223" customWidth="1"/>
    <col min="14346" max="14346" width="11.7109375" style="223" customWidth="1"/>
    <col min="14347" max="14592" width="10.28515625" style="223"/>
    <col min="14593" max="14593" width="7.140625" style="223" customWidth="1"/>
    <col min="14594" max="14594" width="8.85546875" style="223" customWidth="1"/>
    <col min="14595" max="14595" width="11.28515625" style="223" customWidth="1"/>
    <col min="14596" max="14596" width="27.85546875" style="223" customWidth="1"/>
    <col min="14597" max="14597" width="0" style="223" hidden="1" customWidth="1"/>
    <col min="14598" max="14598" width="14.28515625" style="223" customWidth="1"/>
    <col min="14599" max="14599" width="0" style="223" hidden="1" customWidth="1"/>
    <col min="14600" max="14600" width="15" style="223" customWidth="1"/>
    <col min="14601" max="14601" width="8.28515625" style="223" customWidth="1"/>
    <col min="14602" max="14602" width="11.7109375" style="223" customWidth="1"/>
    <col min="14603" max="14848" width="10.28515625" style="223"/>
    <col min="14849" max="14849" width="7.140625" style="223" customWidth="1"/>
    <col min="14850" max="14850" width="8.85546875" style="223" customWidth="1"/>
    <col min="14851" max="14851" width="11.28515625" style="223" customWidth="1"/>
    <col min="14852" max="14852" width="27.85546875" style="223" customWidth="1"/>
    <col min="14853" max="14853" width="0" style="223" hidden="1" customWidth="1"/>
    <col min="14854" max="14854" width="14.28515625" style="223" customWidth="1"/>
    <col min="14855" max="14855" width="0" style="223" hidden="1" customWidth="1"/>
    <col min="14856" max="14856" width="15" style="223" customWidth="1"/>
    <col min="14857" max="14857" width="8.28515625" style="223" customWidth="1"/>
    <col min="14858" max="14858" width="11.7109375" style="223" customWidth="1"/>
    <col min="14859" max="15104" width="10.28515625" style="223"/>
    <col min="15105" max="15105" width="7.140625" style="223" customWidth="1"/>
    <col min="15106" max="15106" width="8.85546875" style="223" customWidth="1"/>
    <col min="15107" max="15107" width="11.28515625" style="223" customWidth="1"/>
    <col min="15108" max="15108" width="27.85546875" style="223" customWidth="1"/>
    <col min="15109" max="15109" width="0" style="223" hidden="1" customWidth="1"/>
    <col min="15110" max="15110" width="14.28515625" style="223" customWidth="1"/>
    <col min="15111" max="15111" width="0" style="223" hidden="1" customWidth="1"/>
    <col min="15112" max="15112" width="15" style="223" customWidth="1"/>
    <col min="15113" max="15113" width="8.28515625" style="223" customWidth="1"/>
    <col min="15114" max="15114" width="11.7109375" style="223" customWidth="1"/>
    <col min="15115" max="15360" width="10.28515625" style="223"/>
    <col min="15361" max="15361" width="7.140625" style="223" customWidth="1"/>
    <col min="15362" max="15362" width="8.85546875" style="223" customWidth="1"/>
    <col min="15363" max="15363" width="11.28515625" style="223" customWidth="1"/>
    <col min="15364" max="15364" width="27.85546875" style="223" customWidth="1"/>
    <col min="15365" max="15365" width="0" style="223" hidden="1" customWidth="1"/>
    <col min="15366" max="15366" width="14.28515625" style="223" customWidth="1"/>
    <col min="15367" max="15367" width="0" style="223" hidden="1" customWidth="1"/>
    <col min="15368" max="15368" width="15" style="223" customWidth="1"/>
    <col min="15369" max="15369" width="8.28515625" style="223" customWidth="1"/>
    <col min="15370" max="15370" width="11.7109375" style="223" customWidth="1"/>
    <col min="15371" max="15616" width="10.28515625" style="223"/>
    <col min="15617" max="15617" width="7.140625" style="223" customWidth="1"/>
    <col min="15618" max="15618" width="8.85546875" style="223" customWidth="1"/>
    <col min="15619" max="15619" width="11.28515625" style="223" customWidth="1"/>
    <col min="15620" max="15620" width="27.85546875" style="223" customWidth="1"/>
    <col min="15621" max="15621" width="0" style="223" hidden="1" customWidth="1"/>
    <col min="15622" max="15622" width="14.28515625" style="223" customWidth="1"/>
    <col min="15623" max="15623" width="0" style="223" hidden="1" customWidth="1"/>
    <col min="15624" max="15624" width="15" style="223" customWidth="1"/>
    <col min="15625" max="15625" width="8.28515625" style="223" customWidth="1"/>
    <col min="15626" max="15626" width="11.7109375" style="223" customWidth="1"/>
    <col min="15627" max="15872" width="10.28515625" style="223"/>
    <col min="15873" max="15873" width="7.140625" style="223" customWidth="1"/>
    <col min="15874" max="15874" width="8.85546875" style="223" customWidth="1"/>
    <col min="15875" max="15875" width="11.28515625" style="223" customWidth="1"/>
    <col min="15876" max="15876" width="27.85546875" style="223" customWidth="1"/>
    <col min="15877" max="15877" width="0" style="223" hidden="1" customWidth="1"/>
    <col min="15878" max="15878" width="14.28515625" style="223" customWidth="1"/>
    <col min="15879" max="15879" width="0" style="223" hidden="1" customWidth="1"/>
    <col min="15880" max="15880" width="15" style="223" customWidth="1"/>
    <col min="15881" max="15881" width="8.28515625" style="223" customWidth="1"/>
    <col min="15882" max="15882" width="11.7109375" style="223" customWidth="1"/>
    <col min="15883" max="16128" width="10.28515625" style="223"/>
    <col min="16129" max="16129" width="7.140625" style="223" customWidth="1"/>
    <col min="16130" max="16130" width="8.85546875" style="223" customWidth="1"/>
    <col min="16131" max="16131" width="11.28515625" style="223" customWidth="1"/>
    <col min="16132" max="16132" width="27.85546875" style="223" customWidth="1"/>
    <col min="16133" max="16133" width="0" style="223" hidden="1" customWidth="1"/>
    <col min="16134" max="16134" width="14.28515625" style="223" customWidth="1"/>
    <col min="16135" max="16135" width="0" style="223" hidden="1" customWidth="1"/>
    <col min="16136" max="16136" width="15" style="223" customWidth="1"/>
    <col min="16137" max="16137" width="8.28515625" style="223" customWidth="1"/>
    <col min="16138" max="16138" width="11.7109375" style="223" customWidth="1"/>
    <col min="16139" max="16384" width="10.28515625" style="223"/>
  </cols>
  <sheetData>
    <row r="1" spans="1:19" ht="9.75" customHeight="1">
      <c r="H1" s="638">
        <v>2</v>
      </c>
    </row>
    <row r="2" spans="1:19" ht="12" customHeight="1">
      <c r="H2" s="638"/>
      <c r="L2" s="225"/>
      <c r="M2" s="226"/>
      <c r="N2" s="226"/>
      <c r="O2" s="227"/>
      <c r="P2" s="226"/>
      <c r="Q2" s="226"/>
      <c r="R2" s="226"/>
      <c r="S2" s="227"/>
    </row>
    <row r="3" spans="1:19" ht="15" customHeight="1">
      <c r="H3" s="638"/>
      <c r="L3" s="225"/>
      <c r="M3" s="226"/>
      <c r="N3" s="226"/>
      <c r="O3" s="227"/>
      <c r="P3" s="226"/>
      <c r="Q3" s="226"/>
      <c r="R3" s="226"/>
      <c r="S3" s="227"/>
    </row>
    <row r="4" spans="1:19" ht="18" customHeight="1">
      <c r="C4" s="228"/>
      <c r="L4" s="225"/>
      <c r="M4" s="226"/>
      <c r="N4" s="226"/>
      <c r="O4" s="227"/>
      <c r="P4" s="226"/>
      <c r="Q4" s="226"/>
      <c r="R4" s="226"/>
      <c r="S4" s="227"/>
    </row>
    <row r="5" spans="1:19" ht="12" customHeight="1">
      <c r="B5" s="228" t="str">
        <f>IF('don''t look'!C1&lt;&gt;0,'don''t look'!C1,"")</f>
        <v>From customs agency JSC INTRANS, LT</v>
      </c>
      <c r="L5" s="225"/>
      <c r="M5" s="226"/>
      <c r="N5" s="226"/>
      <c r="O5" s="227"/>
      <c r="P5" s="226"/>
      <c r="Q5" s="226"/>
      <c r="R5" s="226"/>
      <c r="S5" s="227"/>
    </row>
    <row r="6" spans="1:19" ht="13.5" customHeight="1">
      <c r="B6" s="229" t="str">
        <f>IF('don''t look'!C2&lt;&gt;0,'don''t look'!C2,"")</f>
        <v xml:space="preserve">GALINES KAIMAS , </v>
      </c>
      <c r="L6" s="225"/>
      <c r="M6" s="226"/>
      <c r="N6" s="226"/>
      <c r="O6" s="227"/>
      <c r="P6" s="226"/>
      <c r="Q6" s="226"/>
      <c r="R6" s="226"/>
      <c r="S6" s="227"/>
    </row>
    <row r="7" spans="1:19" ht="12" customHeight="1">
      <c r="B7" s="229" t="str">
        <f>IF('don''t look'!C3&lt;&gt;0,'don''t look'!C3,"")</f>
        <v>GALINES G. 1, VILNIAUS RAJ</v>
      </c>
      <c r="L7" s="227"/>
      <c r="M7" s="230"/>
      <c r="N7" s="226"/>
      <c r="O7" s="227"/>
      <c r="P7" s="227"/>
      <c r="Q7" s="227"/>
      <c r="R7" s="227"/>
      <c r="S7" s="227"/>
    </row>
    <row r="8" spans="1:19" ht="15" customHeight="1">
      <c r="B8" s="229" t="str">
        <f>IF('don''t look'!C4&lt;&gt;0,'don''t look'!C4,"")</f>
        <v>LITHUANIA</v>
      </c>
      <c r="L8" s="227"/>
      <c r="M8" s="227"/>
      <c r="N8" s="227"/>
      <c r="O8" s="227"/>
      <c r="P8" s="227"/>
      <c r="Q8" s="227"/>
      <c r="R8" s="227"/>
      <c r="S8" s="227"/>
    </row>
    <row r="9" spans="1:19" ht="12" customHeight="1">
      <c r="B9" s="229"/>
      <c r="H9" s="227"/>
    </row>
    <row r="10" spans="1:19" ht="12" customHeight="1">
      <c r="C10" s="228"/>
      <c r="H10" s="227"/>
    </row>
    <row r="11" spans="1:19" ht="12" customHeight="1">
      <c r="B11" s="231" t="str">
        <f>IF('don''t look'!C7&lt;&gt;0,'don''t look'!C7,"")</f>
        <v>LLC TRASTSERVICE</v>
      </c>
      <c r="H11" s="223"/>
    </row>
    <row r="12" spans="1:19" ht="12" customHeight="1">
      <c r="B12" s="229" t="str">
        <f>IF('don''t look'!C8&lt;&gt;0,'don''t look'!C8,"")</f>
        <v>MALAYA POSADSKAYA ST. 25/4</v>
      </c>
      <c r="E12" s="232"/>
    </row>
    <row r="13" spans="1:19" s="227" customFormat="1" ht="11.1" customHeight="1">
      <c r="A13" s="232"/>
      <c r="B13" s="229" t="str">
        <f>IF('don''t look'!C9&lt;&gt;0,'don''t look'!C9,"")</f>
        <v>197046 ST. PETERSBURG</v>
      </c>
      <c r="C13" s="223"/>
      <c r="J13" s="233"/>
      <c r="N13" s="234"/>
    </row>
    <row r="14" spans="1:19" ht="12" customHeight="1">
      <c r="B14" s="229" t="str">
        <f>IF('don''t look'!C10&lt;&gt;0,'don''t look'!C10,"")</f>
        <v>RUSSIA</v>
      </c>
      <c r="E14" s="232"/>
      <c r="J14" s="235"/>
    </row>
    <row r="15" spans="1:19" s="236" customFormat="1" ht="24.75" customHeight="1">
      <c r="E15" s="237"/>
      <c r="H15" s="238"/>
      <c r="N15" s="239"/>
    </row>
    <row r="16" spans="1:19" s="236" customFormat="1" ht="12.75" customHeight="1">
      <c r="B16" s="240"/>
      <c r="C16" s="223" t="str">
        <f>'don''t look'!C13</f>
        <v>ST. PETERSBURG</v>
      </c>
      <c r="E16" s="241"/>
      <c r="H16" s="238"/>
      <c r="J16" s="242"/>
      <c r="N16" s="239"/>
    </row>
    <row r="17" spans="2:14" ht="11.25" customHeight="1">
      <c r="B17" s="243"/>
      <c r="C17" s="223" t="str">
        <f>IF('don''t look'!C14&lt;&gt;0,'don''t look'!C14,"")</f>
        <v>RUSSIA</v>
      </c>
      <c r="J17" s="233"/>
      <c r="N17" s="234"/>
    </row>
    <row r="18" spans="2:14" ht="13.5" customHeight="1">
      <c r="C18" s="223" t="str">
        <f>IF('don''t look'!C15&lt;&gt;0,'don''t look'!C15,"")</f>
        <v/>
      </c>
      <c r="I18" s="232"/>
      <c r="J18" s="233"/>
      <c r="N18" s="234"/>
    </row>
    <row r="19" spans="2:14" ht="15" customHeight="1">
      <c r="B19" s="244"/>
      <c r="G19" s="245"/>
      <c r="H19" s="246"/>
      <c r="I19" s="232"/>
      <c r="J19" s="233"/>
      <c r="N19" s="234"/>
    </row>
    <row r="20" spans="2:14" ht="12" customHeight="1">
      <c r="C20" s="223" t="str">
        <f>'don''t look'!C18</f>
        <v>LITHUANIA, VILNIUS</v>
      </c>
      <c r="G20" s="224"/>
      <c r="J20" s="233"/>
      <c r="N20" s="234"/>
    </row>
    <row r="21" spans="2:14" ht="12.75" customHeight="1">
      <c r="C21" s="322">
        <f ca="1">'don''t look'!C19</f>
        <v>43626</v>
      </c>
      <c r="G21" s="224"/>
      <c r="H21" s="232"/>
      <c r="J21" s="233"/>
      <c r="N21" s="234"/>
    </row>
    <row r="22" spans="2:14" ht="9.75" customHeight="1">
      <c r="E22" s="247"/>
      <c r="G22" s="248"/>
      <c r="J22" s="233"/>
      <c r="N22" s="234"/>
    </row>
    <row r="23" spans="2:14" ht="11.1" customHeight="1">
      <c r="E23" s="247"/>
      <c r="F23" s="249"/>
      <c r="G23" s="248"/>
      <c r="H23" s="250"/>
      <c r="J23" s="233"/>
      <c r="N23" s="234"/>
    </row>
    <row r="24" spans="2:14" ht="13.5" customHeight="1">
      <c r="B24" s="223" t="str">
        <f>IF('don''t look'!F19&lt;&gt;0,'don''t look'!F19,'don''t look'!F18)</f>
        <v>EX</v>
      </c>
      <c r="C24" s="224"/>
      <c r="D24" s="251"/>
      <c r="J24" s="233"/>
      <c r="N24" s="234"/>
    </row>
    <row r="25" spans="2:14" ht="13.5" customHeight="1">
      <c r="B25" s="227" t="str">
        <f>'don''t look'!B24</f>
        <v xml:space="preserve">TIR </v>
      </c>
      <c r="D25" s="227"/>
      <c r="J25" s="233"/>
      <c r="N25" s="234"/>
    </row>
    <row r="26" spans="2:14" s="227" customFormat="1" ht="11.1" customHeight="1">
      <c r="J26" s="233"/>
      <c r="N26" s="234"/>
    </row>
    <row r="27" spans="2:14" s="227" customFormat="1" ht="13.5" customHeight="1">
      <c r="B27" s="252"/>
      <c r="C27" s="252"/>
      <c r="D27" s="223"/>
      <c r="E27" s="223"/>
      <c r="F27" s="253"/>
      <c r="G27" s="254"/>
      <c r="H27" s="255"/>
      <c r="J27" s="233"/>
      <c r="N27" s="234"/>
    </row>
    <row r="28" spans="2:14" s="227" customFormat="1" ht="11.25" customHeight="1">
      <c r="J28" s="233"/>
      <c r="N28" s="234"/>
    </row>
    <row r="29" spans="2:14" s="227" customFormat="1" ht="11.25" customHeight="1">
      <c r="B29" s="252" t="str">
        <f>IF('don''t look'!E50&lt;&gt;0,'don''t look'!E50,"")</f>
        <v/>
      </c>
      <c r="C29" s="256" t="str">
        <f>IF('don''t look'!B50&lt;&gt;0,'don''t look'!B50,"")</f>
        <v/>
      </c>
      <c r="D29" s="223"/>
      <c r="E29" s="223"/>
      <c r="F29" s="257" t="str">
        <f>IF('don''t look'!H50&lt;&gt;0,'don''t look'!H50,"")</f>
        <v/>
      </c>
      <c r="G29" s="254"/>
      <c r="H29" s="258" t="str">
        <f>IF('don''t look'!I50&lt;&gt;0,'don''t look'!I50,"")</f>
        <v/>
      </c>
      <c r="J29" s="233"/>
      <c r="N29" s="234"/>
    </row>
    <row r="30" spans="2:14" s="227" customFormat="1" ht="11.25" customHeight="1">
      <c r="B30" s="252">
        <f>IF('don''t look'!E49&lt;&gt;0,'don''t look'!E49,"")</f>
        <v>13</v>
      </c>
      <c r="C30" s="256" t="str">
        <f>IF('don''t look'!B49&lt;&gt;0,'don''t look'!B49,"")</f>
        <v>EQUIPMENTS AND SPARE PARTS</v>
      </c>
      <c r="D30" s="223"/>
      <c r="E30" s="223"/>
      <c r="F30" s="257" t="str">
        <f>IF('don''t look'!H49&lt;&gt;0,'don''t look'!H49,"")</f>
        <v/>
      </c>
      <c r="G30" s="254"/>
      <c r="H30" s="258">
        <f>IF('don''t look'!I49&lt;&gt;0,'don''t look'!I49,"")</f>
        <v>1351.2</v>
      </c>
      <c r="J30" s="233"/>
      <c r="N30" s="234"/>
    </row>
    <row r="31" spans="2:14" s="227" customFormat="1" ht="11.25" customHeight="1">
      <c r="B31" s="252" t="str">
        <f>IF('don''t look'!E52&lt;&gt;0,'don''t look'!E52,"")</f>
        <v/>
      </c>
      <c r="C31" s="256" t="str">
        <f>IF('don''t look'!B52&lt;&gt;0,'don''t look'!B52,"")</f>
        <v/>
      </c>
      <c r="D31" s="223"/>
      <c r="E31" s="223"/>
      <c r="F31" s="257" t="str">
        <f>IF('don''t look'!H52&lt;&gt;0,'don''t look'!H52,"")</f>
        <v/>
      </c>
      <c r="G31" s="254"/>
      <c r="H31" s="258" t="str">
        <f>IF('don''t look'!I52&lt;&gt;0,'don''t look'!I52,"")</f>
        <v/>
      </c>
      <c r="J31" s="233"/>
      <c r="N31" s="234"/>
    </row>
    <row r="32" spans="2:14" s="227" customFormat="1" ht="11.25" customHeight="1">
      <c r="B32" s="252" t="str">
        <f>IF('don''t look'!E53&lt;&gt;0,'don''t look'!E53,"")</f>
        <v/>
      </c>
      <c r="C32" s="256" t="str">
        <f>IF('don''t look'!B53&lt;&gt;0,'don''t look'!B53,"")</f>
        <v/>
      </c>
      <c r="D32" s="223"/>
      <c r="E32" s="223"/>
      <c r="F32" s="257" t="str">
        <f>IF('don''t look'!H53&lt;&gt;0,'don''t look'!H53,"")</f>
        <v/>
      </c>
      <c r="G32" s="254"/>
      <c r="H32" s="258" t="str">
        <f>IF('don''t look'!I53&lt;&gt;0,'don''t look'!I53,"")</f>
        <v/>
      </c>
      <c r="J32" s="233"/>
      <c r="N32" s="234"/>
    </row>
    <row r="33" spans="1:14" s="227" customFormat="1" ht="11.25" customHeight="1">
      <c r="B33" s="252" t="str">
        <f>IF('don''t look'!E54&lt;&gt;0,'don''t look'!E54,"")</f>
        <v/>
      </c>
      <c r="C33" s="256" t="str">
        <f>IF('don''t look'!B54&lt;&gt;0,'don''t look'!B54,"")</f>
        <v/>
      </c>
      <c r="D33" s="223"/>
      <c r="E33" s="223"/>
      <c r="F33" s="257" t="str">
        <f>IF('don''t look'!H54&lt;&gt;0,'don''t look'!H54,"")</f>
        <v/>
      </c>
      <c r="G33" s="254"/>
      <c r="H33" s="258" t="str">
        <f>IF('don''t look'!I54&lt;&gt;0,'don''t look'!I54,"")</f>
        <v/>
      </c>
      <c r="J33" s="233"/>
      <c r="N33" s="234"/>
    </row>
    <row r="34" spans="1:14" s="227" customFormat="1" ht="11.25" customHeight="1">
      <c r="B34" s="252" t="str">
        <f>IF('don''t look'!E55&lt;&gt;0,'don''t look'!E55,"")</f>
        <v/>
      </c>
      <c r="C34" s="256" t="str">
        <f>IF('don''t look'!B55&lt;&gt;0,'don''t look'!B55,"")</f>
        <v/>
      </c>
      <c r="D34" s="223"/>
      <c r="E34" s="223"/>
      <c r="F34" s="257" t="str">
        <f>IF('don''t look'!H55&lt;&gt;0,'don''t look'!H55,"")</f>
        <v/>
      </c>
      <c r="G34" s="254"/>
      <c r="H34" s="258" t="str">
        <f>IF('don''t look'!I55&lt;&gt;0,'don''t look'!I55,"")</f>
        <v/>
      </c>
      <c r="J34" s="233"/>
      <c r="N34" s="234"/>
    </row>
    <row r="35" spans="1:14" s="227" customFormat="1" ht="11.25" customHeight="1">
      <c r="B35" s="252" t="str">
        <f>IF('don''t look'!E56&lt;&gt;0,'don''t look'!E56,"")</f>
        <v/>
      </c>
      <c r="C35" s="256" t="str">
        <f>IF('don''t look'!B56&lt;&gt;0,'don''t look'!B56,"")</f>
        <v/>
      </c>
      <c r="D35" s="223"/>
      <c r="E35" s="223"/>
      <c r="F35" s="257" t="str">
        <f>IF('don''t look'!H56&lt;&gt;0,'don''t look'!H56,"")</f>
        <v/>
      </c>
      <c r="G35" s="254"/>
      <c r="H35" s="258" t="str">
        <f>IF('don''t look'!I56&lt;&gt;0,'don''t look'!I56,"")</f>
        <v/>
      </c>
      <c r="J35" s="233"/>
      <c r="N35" s="234"/>
    </row>
    <row r="36" spans="1:14" s="227" customFormat="1" ht="11.25" customHeight="1">
      <c r="A36" s="259" t="s">
        <v>313</v>
      </c>
      <c r="B36" s="260">
        <f>SUM(B29:B35)</f>
        <v>13</v>
      </c>
      <c r="C36" s="261" t="str">
        <f>'don''t look'!F57</f>
        <v>CLL</v>
      </c>
      <c r="D36" s="231"/>
      <c r="E36" s="231"/>
      <c r="F36" s="262"/>
      <c r="G36" s="263"/>
      <c r="H36" s="264">
        <f>SUM(H29:H35)</f>
        <v>1351.2</v>
      </c>
      <c r="J36" s="233"/>
      <c r="N36" s="234"/>
    </row>
    <row r="37" spans="1:14" s="271" customFormat="1" ht="9.9499999999999993" customHeight="1">
      <c r="A37" s="265"/>
      <c r="B37" s="266"/>
      <c r="C37" s="267"/>
      <c r="D37" s="268"/>
      <c r="E37" s="268"/>
      <c r="F37" s="266"/>
      <c r="G37" s="269"/>
      <c r="H37" s="270"/>
      <c r="J37" s="272"/>
      <c r="N37" s="273"/>
    </row>
    <row r="38" spans="1:14" s="271" customFormat="1" ht="9.9499999999999993" customHeight="1">
      <c r="A38" s="265"/>
      <c r="B38" s="266"/>
      <c r="C38" s="267"/>
      <c r="D38" s="268"/>
      <c r="E38" s="268"/>
      <c r="F38" s="266"/>
      <c r="G38" s="269"/>
      <c r="H38" s="270"/>
      <c r="J38" s="272"/>
      <c r="N38" s="273"/>
    </row>
    <row r="39" spans="1:14" s="271" customFormat="1" ht="9.9499999999999993" customHeight="1">
      <c r="A39" s="265"/>
      <c r="B39" s="266"/>
      <c r="C39" s="267"/>
      <c r="D39" s="268"/>
      <c r="E39" s="268"/>
      <c r="F39" s="266"/>
      <c r="G39" s="269"/>
      <c r="H39" s="270"/>
      <c r="J39" s="272"/>
      <c r="N39" s="273"/>
    </row>
    <row r="40" spans="1:14" s="271" customFormat="1" ht="9.9499999999999993" customHeight="1">
      <c r="A40" s="265"/>
      <c r="B40" s="266"/>
      <c r="C40" s="267"/>
      <c r="D40" s="268"/>
      <c r="E40" s="268"/>
      <c r="F40" s="266"/>
      <c r="G40" s="269"/>
      <c r="H40" s="270"/>
      <c r="J40" s="272"/>
      <c r="N40" s="273"/>
    </row>
    <row r="41" spans="1:14" s="271" customFormat="1" ht="9.75" customHeight="1">
      <c r="A41" s="225"/>
      <c r="B41" s="274"/>
      <c r="C41" s="275"/>
      <c r="D41" s="276"/>
      <c r="E41" s="276"/>
      <c r="F41" s="227"/>
      <c r="G41" s="227"/>
      <c r="H41" s="277"/>
      <c r="J41" s="272"/>
      <c r="N41" s="273"/>
    </row>
    <row r="42" spans="1:14" s="271" customFormat="1" ht="12.75" customHeight="1">
      <c r="B42" s="266"/>
      <c r="C42" s="267"/>
      <c r="D42" s="268"/>
      <c r="E42" s="268"/>
      <c r="F42" s="278"/>
      <c r="G42" s="269"/>
      <c r="H42" s="279"/>
      <c r="J42" s="272"/>
      <c r="N42" s="273"/>
    </row>
    <row r="43" spans="1:14" s="271" customFormat="1" ht="12.75" customHeight="1">
      <c r="B43" s="266"/>
      <c r="C43" s="267"/>
      <c r="D43" s="268"/>
      <c r="E43" s="268"/>
      <c r="F43" s="278"/>
      <c r="G43" s="269"/>
      <c r="H43" s="279"/>
      <c r="J43" s="272"/>
      <c r="N43" s="273"/>
    </row>
    <row r="44" spans="1:14" s="271" customFormat="1" ht="12.75" customHeight="1">
      <c r="B44" s="280"/>
      <c r="C44" s="267"/>
      <c r="D44" s="268"/>
      <c r="E44" s="268"/>
      <c r="F44" s="278"/>
      <c r="G44" s="269"/>
      <c r="H44" s="279"/>
      <c r="J44" s="272"/>
      <c r="N44" s="273"/>
    </row>
    <row r="45" spans="1:14" ht="12" customHeight="1">
      <c r="B45" s="271" t="str">
        <f>'don''t look'!E97</f>
        <v>ST.PETERSBURG CUSTOMS</v>
      </c>
      <c r="C45" s="281"/>
      <c r="H45" s="254"/>
      <c r="I45" s="232"/>
    </row>
    <row r="46" spans="1:14" ht="12" customHeight="1">
      <c r="B46" s="271" t="str">
        <f>'don''t look'!E98</f>
        <v>t/p "KRONSHTADTSKIY", OTO &amp; TK No.2, code 10216022</v>
      </c>
      <c r="C46" s="281"/>
      <c r="E46" s="282"/>
      <c r="H46" s="254"/>
      <c r="I46" s="232"/>
    </row>
    <row r="47" spans="1:14" ht="12" customHeight="1">
      <c r="B47" s="271" t="str">
        <f>'don''t look'!E99</f>
        <v>SVH OOO "KORUND TERMINAL"</v>
      </c>
      <c r="C47" s="281"/>
      <c r="I47" s="232"/>
    </row>
    <row r="48" spans="1:14" ht="12" customHeight="1">
      <c r="B48" s="271"/>
      <c r="C48" s="281"/>
      <c r="I48" s="232"/>
    </row>
    <row r="49" spans="1:9" ht="12" customHeight="1">
      <c r="B49" s="271"/>
      <c r="C49" s="281"/>
      <c r="I49" s="232"/>
    </row>
    <row r="50" spans="1:9" ht="12" customHeight="1">
      <c r="B50" s="271"/>
      <c r="C50" s="281"/>
    </row>
    <row r="51" spans="1:9" ht="12" customHeight="1">
      <c r="G51" s="227"/>
    </row>
    <row r="52" spans="1:9" ht="8.25" customHeight="1">
      <c r="G52" s="227"/>
    </row>
    <row r="53" spans="1:9" ht="8.25" customHeight="1">
      <c r="G53" s="227"/>
    </row>
    <row r="54" spans="1:9" ht="21.75" customHeight="1"/>
    <row r="55" spans="1:9" ht="13.5" customHeight="1">
      <c r="B55" s="223" t="str">
        <f>IF('don''t look'!B106&lt;&gt;0,'don''t look'!B106,"")</f>
        <v/>
      </c>
      <c r="G55" s="227"/>
      <c r="H55" s="244" t="str">
        <f>IF('don''t look'!G106&lt;&gt;0,'don''t look'!G106,"")</f>
        <v/>
      </c>
    </row>
    <row r="56" spans="1:9" ht="18.75" customHeight="1">
      <c r="C56" s="286" t="str">
        <f>'don''t look'!D106</f>
        <v>VILNIUS</v>
      </c>
      <c r="D56" s="325">
        <f ca="1">'don''t look'!E106</f>
        <v>43626</v>
      </c>
      <c r="E56" s="283">
        <f>'[2]don''t look'!F67</f>
        <v>2013</v>
      </c>
      <c r="F56" s="284">
        <f>'don''t look'!F106</f>
        <v>0</v>
      </c>
      <c r="H56" s="285"/>
    </row>
    <row r="57" spans="1:9" ht="18" customHeight="1">
      <c r="G57" s="286"/>
      <c r="H57" s="284"/>
    </row>
    <row r="58" spans="1:9" ht="18" customHeight="1">
      <c r="G58" s="286"/>
      <c r="H58" s="284"/>
    </row>
    <row r="59" spans="1:9" ht="18" customHeight="1">
      <c r="G59" s="286"/>
      <c r="H59" s="284"/>
    </row>
    <row r="60" spans="1:9" ht="18" customHeight="1">
      <c r="G60" s="286"/>
      <c r="H60" s="284"/>
    </row>
    <row r="61" spans="1:9" ht="9.75" customHeight="1"/>
    <row r="62" spans="1:9" ht="19.5" customHeight="1">
      <c r="A62" s="287" t="str">
        <f>'don''t look'!B115</f>
        <v>B828XK98/AP814978</v>
      </c>
    </row>
    <row r="63" spans="1:9" ht="12.75"/>
  </sheetData>
  <mergeCells count="1">
    <mergeCell ref="H1:H3"/>
  </mergeCells>
  <pageMargins left="0.5" right="0" top="0" bottom="0" header="0.17" footer="0.511811023622047"/>
  <pageSetup paperSize="9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9"/>
  <sheetViews>
    <sheetView workbookViewId="0">
      <selection activeCell="A43" sqref="A43:XFD44"/>
    </sheetView>
  </sheetViews>
  <sheetFormatPr defaultColWidth="10.28515625" defaultRowHeight="13.35" customHeight="1"/>
  <cols>
    <col min="1" max="1" width="4.5703125" style="223" customWidth="1"/>
    <col min="2" max="2" width="8.85546875" style="223" customWidth="1"/>
    <col min="3" max="3" width="11.28515625" style="223" customWidth="1"/>
    <col min="4" max="4" width="24.85546875" style="223" customWidth="1"/>
    <col min="5" max="5" width="9.28515625" style="223" hidden="1" customWidth="1"/>
    <col min="6" max="6" width="14.28515625" style="223" customWidth="1"/>
    <col min="7" max="7" width="7.42578125" style="223" hidden="1" customWidth="1"/>
    <col min="8" max="8" width="15" style="224" customWidth="1"/>
    <col min="9" max="9" width="8.28515625" style="223" customWidth="1"/>
    <col min="10" max="10" width="11.7109375" style="223" customWidth="1"/>
    <col min="11" max="256" width="10.28515625" style="223"/>
    <col min="257" max="257" width="7.140625" style="223" customWidth="1"/>
    <col min="258" max="258" width="8.85546875" style="223" customWidth="1"/>
    <col min="259" max="259" width="11.28515625" style="223" customWidth="1"/>
    <col min="260" max="260" width="27.85546875" style="223" customWidth="1"/>
    <col min="261" max="261" width="0" style="223" hidden="1" customWidth="1"/>
    <col min="262" max="262" width="14.28515625" style="223" customWidth="1"/>
    <col min="263" max="263" width="0" style="223" hidden="1" customWidth="1"/>
    <col min="264" max="264" width="15" style="223" customWidth="1"/>
    <col min="265" max="265" width="8.28515625" style="223" customWidth="1"/>
    <col min="266" max="266" width="11.7109375" style="223" customWidth="1"/>
    <col min="267" max="512" width="10.28515625" style="223"/>
    <col min="513" max="513" width="7.140625" style="223" customWidth="1"/>
    <col min="514" max="514" width="8.85546875" style="223" customWidth="1"/>
    <col min="515" max="515" width="11.28515625" style="223" customWidth="1"/>
    <col min="516" max="516" width="27.85546875" style="223" customWidth="1"/>
    <col min="517" max="517" width="0" style="223" hidden="1" customWidth="1"/>
    <col min="518" max="518" width="14.28515625" style="223" customWidth="1"/>
    <col min="519" max="519" width="0" style="223" hidden="1" customWidth="1"/>
    <col min="520" max="520" width="15" style="223" customWidth="1"/>
    <col min="521" max="521" width="8.28515625" style="223" customWidth="1"/>
    <col min="522" max="522" width="11.7109375" style="223" customWidth="1"/>
    <col min="523" max="768" width="10.28515625" style="223"/>
    <col min="769" max="769" width="7.140625" style="223" customWidth="1"/>
    <col min="770" max="770" width="8.85546875" style="223" customWidth="1"/>
    <col min="771" max="771" width="11.28515625" style="223" customWidth="1"/>
    <col min="772" max="772" width="27.85546875" style="223" customWidth="1"/>
    <col min="773" max="773" width="0" style="223" hidden="1" customWidth="1"/>
    <col min="774" max="774" width="14.28515625" style="223" customWidth="1"/>
    <col min="775" max="775" width="0" style="223" hidden="1" customWidth="1"/>
    <col min="776" max="776" width="15" style="223" customWidth="1"/>
    <col min="777" max="777" width="8.28515625" style="223" customWidth="1"/>
    <col min="778" max="778" width="11.7109375" style="223" customWidth="1"/>
    <col min="779" max="1024" width="10.28515625" style="223"/>
    <col min="1025" max="1025" width="7.140625" style="223" customWidth="1"/>
    <col min="1026" max="1026" width="8.85546875" style="223" customWidth="1"/>
    <col min="1027" max="1027" width="11.28515625" style="223" customWidth="1"/>
    <col min="1028" max="1028" width="27.85546875" style="223" customWidth="1"/>
    <col min="1029" max="1029" width="0" style="223" hidden="1" customWidth="1"/>
    <col min="1030" max="1030" width="14.28515625" style="223" customWidth="1"/>
    <col min="1031" max="1031" width="0" style="223" hidden="1" customWidth="1"/>
    <col min="1032" max="1032" width="15" style="223" customWidth="1"/>
    <col min="1033" max="1033" width="8.28515625" style="223" customWidth="1"/>
    <col min="1034" max="1034" width="11.7109375" style="223" customWidth="1"/>
    <col min="1035" max="1280" width="10.28515625" style="223"/>
    <col min="1281" max="1281" width="7.140625" style="223" customWidth="1"/>
    <col min="1282" max="1282" width="8.85546875" style="223" customWidth="1"/>
    <col min="1283" max="1283" width="11.28515625" style="223" customWidth="1"/>
    <col min="1284" max="1284" width="27.85546875" style="223" customWidth="1"/>
    <col min="1285" max="1285" width="0" style="223" hidden="1" customWidth="1"/>
    <col min="1286" max="1286" width="14.28515625" style="223" customWidth="1"/>
    <col min="1287" max="1287" width="0" style="223" hidden="1" customWidth="1"/>
    <col min="1288" max="1288" width="15" style="223" customWidth="1"/>
    <col min="1289" max="1289" width="8.28515625" style="223" customWidth="1"/>
    <col min="1290" max="1290" width="11.7109375" style="223" customWidth="1"/>
    <col min="1291" max="1536" width="10.28515625" style="223"/>
    <col min="1537" max="1537" width="7.140625" style="223" customWidth="1"/>
    <col min="1538" max="1538" width="8.85546875" style="223" customWidth="1"/>
    <col min="1539" max="1539" width="11.28515625" style="223" customWidth="1"/>
    <col min="1540" max="1540" width="27.85546875" style="223" customWidth="1"/>
    <col min="1541" max="1541" width="0" style="223" hidden="1" customWidth="1"/>
    <col min="1542" max="1542" width="14.28515625" style="223" customWidth="1"/>
    <col min="1543" max="1543" width="0" style="223" hidden="1" customWidth="1"/>
    <col min="1544" max="1544" width="15" style="223" customWidth="1"/>
    <col min="1545" max="1545" width="8.28515625" style="223" customWidth="1"/>
    <col min="1546" max="1546" width="11.7109375" style="223" customWidth="1"/>
    <col min="1547" max="1792" width="10.28515625" style="223"/>
    <col min="1793" max="1793" width="7.140625" style="223" customWidth="1"/>
    <col min="1794" max="1794" width="8.85546875" style="223" customWidth="1"/>
    <col min="1795" max="1795" width="11.28515625" style="223" customWidth="1"/>
    <col min="1796" max="1796" width="27.85546875" style="223" customWidth="1"/>
    <col min="1797" max="1797" width="0" style="223" hidden="1" customWidth="1"/>
    <col min="1798" max="1798" width="14.28515625" style="223" customWidth="1"/>
    <col min="1799" max="1799" width="0" style="223" hidden="1" customWidth="1"/>
    <col min="1800" max="1800" width="15" style="223" customWidth="1"/>
    <col min="1801" max="1801" width="8.28515625" style="223" customWidth="1"/>
    <col min="1802" max="1802" width="11.7109375" style="223" customWidth="1"/>
    <col min="1803" max="2048" width="10.28515625" style="223"/>
    <col min="2049" max="2049" width="7.140625" style="223" customWidth="1"/>
    <col min="2050" max="2050" width="8.85546875" style="223" customWidth="1"/>
    <col min="2051" max="2051" width="11.28515625" style="223" customWidth="1"/>
    <col min="2052" max="2052" width="27.85546875" style="223" customWidth="1"/>
    <col min="2053" max="2053" width="0" style="223" hidden="1" customWidth="1"/>
    <col min="2054" max="2054" width="14.28515625" style="223" customWidth="1"/>
    <col min="2055" max="2055" width="0" style="223" hidden="1" customWidth="1"/>
    <col min="2056" max="2056" width="15" style="223" customWidth="1"/>
    <col min="2057" max="2057" width="8.28515625" style="223" customWidth="1"/>
    <col min="2058" max="2058" width="11.7109375" style="223" customWidth="1"/>
    <col min="2059" max="2304" width="10.28515625" style="223"/>
    <col min="2305" max="2305" width="7.140625" style="223" customWidth="1"/>
    <col min="2306" max="2306" width="8.85546875" style="223" customWidth="1"/>
    <col min="2307" max="2307" width="11.28515625" style="223" customWidth="1"/>
    <col min="2308" max="2308" width="27.85546875" style="223" customWidth="1"/>
    <col min="2309" max="2309" width="0" style="223" hidden="1" customWidth="1"/>
    <col min="2310" max="2310" width="14.28515625" style="223" customWidth="1"/>
    <col min="2311" max="2311" width="0" style="223" hidden="1" customWidth="1"/>
    <col min="2312" max="2312" width="15" style="223" customWidth="1"/>
    <col min="2313" max="2313" width="8.28515625" style="223" customWidth="1"/>
    <col min="2314" max="2314" width="11.7109375" style="223" customWidth="1"/>
    <col min="2315" max="2560" width="10.28515625" style="223"/>
    <col min="2561" max="2561" width="7.140625" style="223" customWidth="1"/>
    <col min="2562" max="2562" width="8.85546875" style="223" customWidth="1"/>
    <col min="2563" max="2563" width="11.28515625" style="223" customWidth="1"/>
    <col min="2564" max="2564" width="27.85546875" style="223" customWidth="1"/>
    <col min="2565" max="2565" width="0" style="223" hidden="1" customWidth="1"/>
    <col min="2566" max="2566" width="14.28515625" style="223" customWidth="1"/>
    <col min="2567" max="2567" width="0" style="223" hidden="1" customWidth="1"/>
    <col min="2568" max="2568" width="15" style="223" customWidth="1"/>
    <col min="2569" max="2569" width="8.28515625" style="223" customWidth="1"/>
    <col min="2570" max="2570" width="11.7109375" style="223" customWidth="1"/>
    <col min="2571" max="2816" width="10.28515625" style="223"/>
    <col min="2817" max="2817" width="7.140625" style="223" customWidth="1"/>
    <col min="2818" max="2818" width="8.85546875" style="223" customWidth="1"/>
    <col min="2819" max="2819" width="11.28515625" style="223" customWidth="1"/>
    <col min="2820" max="2820" width="27.85546875" style="223" customWidth="1"/>
    <col min="2821" max="2821" width="0" style="223" hidden="1" customWidth="1"/>
    <col min="2822" max="2822" width="14.28515625" style="223" customWidth="1"/>
    <col min="2823" max="2823" width="0" style="223" hidden="1" customWidth="1"/>
    <col min="2824" max="2824" width="15" style="223" customWidth="1"/>
    <col min="2825" max="2825" width="8.28515625" style="223" customWidth="1"/>
    <col min="2826" max="2826" width="11.7109375" style="223" customWidth="1"/>
    <col min="2827" max="3072" width="10.28515625" style="223"/>
    <col min="3073" max="3073" width="7.140625" style="223" customWidth="1"/>
    <col min="3074" max="3074" width="8.85546875" style="223" customWidth="1"/>
    <col min="3075" max="3075" width="11.28515625" style="223" customWidth="1"/>
    <col min="3076" max="3076" width="27.85546875" style="223" customWidth="1"/>
    <col min="3077" max="3077" width="0" style="223" hidden="1" customWidth="1"/>
    <col min="3078" max="3078" width="14.28515625" style="223" customWidth="1"/>
    <col min="3079" max="3079" width="0" style="223" hidden="1" customWidth="1"/>
    <col min="3080" max="3080" width="15" style="223" customWidth="1"/>
    <col min="3081" max="3081" width="8.28515625" style="223" customWidth="1"/>
    <col min="3082" max="3082" width="11.7109375" style="223" customWidth="1"/>
    <col min="3083" max="3328" width="10.28515625" style="223"/>
    <col min="3329" max="3329" width="7.140625" style="223" customWidth="1"/>
    <col min="3330" max="3330" width="8.85546875" style="223" customWidth="1"/>
    <col min="3331" max="3331" width="11.28515625" style="223" customWidth="1"/>
    <col min="3332" max="3332" width="27.85546875" style="223" customWidth="1"/>
    <col min="3333" max="3333" width="0" style="223" hidden="1" customWidth="1"/>
    <col min="3334" max="3334" width="14.28515625" style="223" customWidth="1"/>
    <col min="3335" max="3335" width="0" style="223" hidden="1" customWidth="1"/>
    <col min="3336" max="3336" width="15" style="223" customWidth="1"/>
    <col min="3337" max="3337" width="8.28515625" style="223" customWidth="1"/>
    <col min="3338" max="3338" width="11.7109375" style="223" customWidth="1"/>
    <col min="3339" max="3584" width="10.28515625" style="223"/>
    <col min="3585" max="3585" width="7.140625" style="223" customWidth="1"/>
    <col min="3586" max="3586" width="8.85546875" style="223" customWidth="1"/>
    <col min="3587" max="3587" width="11.28515625" style="223" customWidth="1"/>
    <col min="3588" max="3588" width="27.85546875" style="223" customWidth="1"/>
    <col min="3589" max="3589" width="0" style="223" hidden="1" customWidth="1"/>
    <col min="3590" max="3590" width="14.28515625" style="223" customWidth="1"/>
    <col min="3591" max="3591" width="0" style="223" hidden="1" customWidth="1"/>
    <col min="3592" max="3592" width="15" style="223" customWidth="1"/>
    <col min="3593" max="3593" width="8.28515625" style="223" customWidth="1"/>
    <col min="3594" max="3594" width="11.7109375" style="223" customWidth="1"/>
    <col min="3595" max="3840" width="10.28515625" style="223"/>
    <col min="3841" max="3841" width="7.140625" style="223" customWidth="1"/>
    <col min="3842" max="3842" width="8.85546875" style="223" customWidth="1"/>
    <col min="3843" max="3843" width="11.28515625" style="223" customWidth="1"/>
    <col min="3844" max="3844" width="27.85546875" style="223" customWidth="1"/>
    <col min="3845" max="3845" width="0" style="223" hidden="1" customWidth="1"/>
    <col min="3846" max="3846" width="14.28515625" style="223" customWidth="1"/>
    <col min="3847" max="3847" width="0" style="223" hidden="1" customWidth="1"/>
    <col min="3848" max="3848" width="15" style="223" customWidth="1"/>
    <col min="3849" max="3849" width="8.28515625" style="223" customWidth="1"/>
    <col min="3850" max="3850" width="11.7109375" style="223" customWidth="1"/>
    <col min="3851" max="4096" width="10.28515625" style="223"/>
    <col min="4097" max="4097" width="7.140625" style="223" customWidth="1"/>
    <col min="4098" max="4098" width="8.85546875" style="223" customWidth="1"/>
    <col min="4099" max="4099" width="11.28515625" style="223" customWidth="1"/>
    <col min="4100" max="4100" width="27.85546875" style="223" customWidth="1"/>
    <col min="4101" max="4101" width="0" style="223" hidden="1" customWidth="1"/>
    <col min="4102" max="4102" width="14.28515625" style="223" customWidth="1"/>
    <col min="4103" max="4103" width="0" style="223" hidden="1" customWidth="1"/>
    <col min="4104" max="4104" width="15" style="223" customWidth="1"/>
    <col min="4105" max="4105" width="8.28515625" style="223" customWidth="1"/>
    <col min="4106" max="4106" width="11.7109375" style="223" customWidth="1"/>
    <col min="4107" max="4352" width="10.28515625" style="223"/>
    <col min="4353" max="4353" width="7.140625" style="223" customWidth="1"/>
    <col min="4354" max="4354" width="8.85546875" style="223" customWidth="1"/>
    <col min="4355" max="4355" width="11.28515625" style="223" customWidth="1"/>
    <col min="4356" max="4356" width="27.85546875" style="223" customWidth="1"/>
    <col min="4357" max="4357" width="0" style="223" hidden="1" customWidth="1"/>
    <col min="4358" max="4358" width="14.28515625" style="223" customWidth="1"/>
    <col min="4359" max="4359" width="0" style="223" hidden="1" customWidth="1"/>
    <col min="4360" max="4360" width="15" style="223" customWidth="1"/>
    <col min="4361" max="4361" width="8.28515625" style="223" customWidth="1"/>
    <col min="4362" max="4362" width="11.7109375" style="223" customWidth="1"/>
    <col min="4363" max="4608" width="10.28515625" style="223"/>
    <col min="4609" max="4609" width="7.140625" style="223" customWidth="1"/>
    <col min="4610" max="4610" width="8.85546875" style="223" customWidth="1"/>
    <col min="4611" max="4611" width="11.28515625" style="223" customWidth="1"/>
    <col min="4612" max="4612" width="27.85546875" style="223" customWidth="1"/>
    <col min="4613" max="4613" width="0" style="223" hidden="1" customWidth="1"/>
    <col min="4614" max="4614" width="14.28515625" style="223" customWidth="1"/>
    <col min="4615" max="4615" width="0" style="223" hidden="1" customWidth="1"/>
    <col min="4616" max="4616" width="15" style="223" customWidth="1"/>
    <col min="4617" max="4617" width="8.28515625" style="223" customWidth="1"/>
    <col min="4618" max="4618" width="11.7109375" style="223" customWidth="1"/>
    <col min="4619" max="4864" width="10.28515625" style="223"/>
    <col min="4865" max="4865" width="7.140625" style="223" customWidth="1"/>
    <col min="4866" max="4866" width="8.85546875" style="223" customWidth="1"/>
    <col min="4867" max="4867" width="11.28515625" style="223" customWidth="1"/>
    <col min="4868" max="4868" width="27.85546875" style="223" customWidth="1"/>
    <col min="4869" max="4869" width="0" style="223" hidden="1" customWidth="1"/>
    <col min="4870" max="4870" width="14.28515625" style="223" customWidth="1"/>
    <col min="4871" max="4871" width="0" style="223" hidden="1" customWidth="1"/>
    <col min="4872" max="4872" width="15" style="223" customWidth="1"/>
    <col min="4873" max="4873" width="8.28515625" style="223" customWidth="1"/>
    <col min="4874" max="4874" width="11.7109375" style="223" customWidth="1"/>
    <col min="4875" max="5120" width="10.28515625" style="223"/>
    <col min="5121" max="5121" width="7.140625" style="223" customWidth="1"/>
    <col min="5122" max="5122" width="8.85546875" style="223" customWidth="1"/>
    <col min="5123" max="5123" width="11.28515625" style="223" customWidth="1"/>
    <col min="5124" max="5124" width="27.85546875" style="223" customWidth="1"/>
    <col min="5125" max="5125" width="0" style="223" hidden="1" customWidth="1"/>
    <col min="5126" max="5126" width="14.28515625" style="223" customWidth="1"/>
    <col min="5127" max="5127" width="0" style="223" hidden="1" customWidth="1"/>
    <col min="5128" max="5128" width="15" style="223" customWidth="1"/>
    <col min="5129" max="5129" width="8.28515625" style="223" customWidth="1"/>
    <col min="5130" max="5130" width="11.7109375" style="223" customWidth="1"/>
    <col min="5131" max="5376" width="10.28515625" style="223"/>
    <col min="5377" max="5377" width="7.140625" style="223" customWidth="1"/>
    <col min="5378" max="5378" width="8.85546875" style="223" customWidth="1"/>
    <col min="5379" max="5379" width="11.28515625" style="223" customWidth="1"/>
    <col min="5380" max="5380" width="27.85546875" style="223" customWidth="1"/>
    <col min="5381" max="5381" width="0" style="223" hidden="1" customWidth="1"/>
    <col min="5382" max="5382" width="14.28515625" style="223" customWidth="1"/>
    <col min="5383" max="5383" width="0" style="223" hidden="1" customWidth="1"/>
    <col min="5384" max="5384" width="15" style="223" customWidth="1"/>
    <col min="5385" max="5385" width="8.28515625" style="223" customWidth="1"/>
    <col min="5386" max="5386" width="11.7109375" style="223" customWidth="1"/>
    <col min="5387" max="5632" width="10.28515625" style="223"/>
    <col min="5633" max="5633" width="7.140625" style="223" customWidth="1"/>
    <col min="5634" max="5634" width="8.85546875" style="223" customWidth="1"/>
    <col min="5635" max="5635" width="11.28515625" style="223" customWidth="1"/>
    <col min="5636" max="5636" width="27.85546875" style="223" customWidth="1"/>
    <col min="5637" max="5637" width="0" style="223" hidden="1" customWidth="1"/>
    <col min="5638" max="5638" width="14.28515625" style="223" customWidth="1"/>
    <col min="5639" max="5639" width="0" style="223" hidden="1" customWidth="1"/>
    <col min="5640" max="5640" width="15" style="223" customWidth="1"/>
    <col min="5641" max="5641" width="8.28515625" style="223" customWidth="1"/>
    <col min="5642" max="5642" width="11.7109375" style="223" customWidth="1"/>
    <col min="5643" max="5888" width="10.28515625" style="223"/>
    <col min="5889" max="5889" width="7.140625" style="223" customWidth="1"/>
    <col min="5890" max="5890" width="8.85546875" style="223" customWidth="1"/>
    <col min="5891" max="5891" width="11.28515625" style="223" customWidth="1"/>
    <col min="5892" max="5892" width="27.85546875" style="223" customWidth="1"/>
    <col min="5893" max="5893" width="0" style="223" hidden="1" customWidth="1"/>
    <col min="5894" max="5894" width="14.28515625" style="223" customWidth="1"/>
    <col min="5895" max="5895" width="0" style="223" hidden="1" customWidth="1"/>
    <col min="5896" max="5896" width="15" style="223" customWidth="1"/>
    <col min="5897" max="5897" width="8.28515625" style="223" customWidth="1"/>
    <col min="5898" max="5898" width="11.7109375" style="223" customWidth="1"/>
    <col min="5899" max="6144" width="10.28515625" style="223"/>
    <col min="6145" max="6145" width="7.140625" style="223" customWidth="1"/>
    <col min="6146" max="6146" width="8.85546875" style="223" customWidth="1"/>
    <col min="6147" max="6147" width="11.28515625" style="223" customWidth="1"/>
    <col min="6148" max="6148" width="27.85546875" style="223" customWidth="1"/>
    <col min="6149" max="6149" width="0" style="223" hidden="1" customWidth="1"/>
    <col min="6150" max="6150" width="14.28515625" style="223" customWidth="1"/>
    <col min="6151" max="6151" width="0" style="223" hidden="1" customWidth="1"/>
    <col min="6152" max="6152" width="15" style="223" customWidth="1"/>
    <col min="6153" max="6153" width="8.28515625" style="223" customWidth="1"/>
    <col min="6154" max="6154" width="11.7109375" style="223" customWidth="1"/>
    <col min="6155" max="6400" width="10.28515625" style="223"/>
    <col min="6401" max="6401" width="7.140625" style="223" customWidth="1"/>
    <col min="6402" max="6402" width="8.85546875" style="223" customWidth="1"/>
    <col min="6403" max="6403" width="11.28515625" style="223" customWidth="1"/>
    <col min="6404" max="6404" width="27.85546875" style="223" customWidth="1"/>
    <col min="6405" max="6405" width="0" style="223" hidden="1" customWidth="1"/>
    <col min="6406" max="6406" width="14.28515625" style="223" customWidth="1"/>
    <col min="6407" max="6407" width="0" style="223" hidden="1" customWidth="1"/>
    <col min="6408" max="6408" width="15" style="223" customWidth="1"/>
    <col min="6409" max="6409" width="8.28515625" style="223" customWidth="1"/>
    <col min="6410" max="6410" width="11.7109375" style="223" customWidth="1"/>
    <col min="6411" max="6656" width="10.28515625" style="223"/>
    <col min="6657" max="6657" width="7.140625" style="223" customWidth="1"/>
    <col min="6658" max="6658" width="8.85546875" style="223" customWidth="1"/>
    <col min="6659" max="6659" width="11.28515625" style="223" customWidth="1"/>
    <col min="6660" max="6660" width="27.85546875" style="223" customWidth="1"/>
    <col min="6661" max="6661" width="0" style="223" hidden="1" customWidth="1"/>
    <col min="6662" max="6662" width="14.28515625" style="223" customWidth="1"/>
    <col min="6663" max="6663" width="0" style="223" hidden="1" customWidth="1"/>
    <col min="6664" max="6664" width="15" style="223" customWidth="1"/>
    <col min="6665" max="6665" width="8.28515625" style="223" customWidth="1"/>
    <col min="6666" max="6666" width="11.7109375" style="223" customWidth="1"/>
    <col min="6667" max="6912" width="10.28515625" style="223"/>
    <col min="6913" max="6913" width="7.140625" style="223" customWidth="1"/>
    <col min="6914" max="6914" width="8.85546875" style="223" customWidth="1"/>
    <col min="6915" max="6915" width="11.28515625" style="223" customWidth="1"/>
    <col min="6916" max="6916" width="27.85546875" style="223" customWidth="1"/>
    <col min="6917" max="6917" width="0" style="223" hidden="1" customWidth="1"/>
    <col min="6918" max="6918" width="14.28515625" style="223" customWidth="1"/>
    <col min="6919" max="6919" width="0" style="223" hidden="1" customWidth="1"/>
    <col min="6920" max="6920" width="15" style="223" customWidth="1"/>
    <col min="6921" max="6921" width="8.28515625" style="223" customWidth="1"/>
    <col min="6922" max="6922" width="11.7109375" style="223" customWidth="1"/>
    <col min="6923" max="7168" width="10.28515625" style="223"/>
    <col min="7169" max="7169" width="7.140625" style="223" customWidth="1"/>
    <col min="7170" max="7170" width="8.85546875" style="223" customWidth="1"/>
    <col min="7171" max="7171" width="11.28515625" style="223" customWidth="1"/>
    <col min="7172" max="7172" width="27.85546875" style="223" customWidth="1"/>
    <col min="7173" max="7173" width="0" style="223" hidden="1" customWidth="1"/>
    <col min="7174" max="7174" width="14.28515625" style="223" customWidth="1"/>
    <col min="7175" max="7175" width="0" style="223" hidden="1" customWidth="1"/>
    <col min="7176" max="7176" width="15" style="223" customWidth="1"/>
    <col min="7177" max="7177" width="8.28515625" style="223" customWidth="1"/>
    <col min="7178" max="7178" width="11.7109375" style="223" customWidth="1"/>
    <col min="7179" max="7424" width="10.28515625" style="223"/>
    <col min="7425" max="7425" width="7.140625" style="223" customWidth="1"/>
    <col min="7426" max="7426" width="8.85546875" style="223" customWidth="1"/>
    <col min="7427" max="7427" width="11.28515625" style="223" customWidth="1"/>
    <col min="7428" max="7428" width="27.85546875" style="223" customWidth="1"/>
    <col min="7429" max="7429" width="0" style="223" hidden="1" customWidth="1"/>
    <col min="7430" max="7430" width="14.28515625" style="223" customWidth="1"/>
    <col min="7431" max="7431" width="0" style="223" hidden="1" customWidth="1"/>
    <col min="7432" max="7432" width="15" style="223" customWidth="1"/>
    <col min="7433" max="7433" width="8.28515625" style="223" customWidth="1"/>
    <col min="7434" max="7434" width="11.7109375" style="223" customWidth="1"/>
    <col min="7435" max="7680" width="10.28515625" style="223"/>
    <col min="7681" max="7681" width="7.140625" style="223" customWidth="1"/>
    <col min="7682" max="7682" width="8.85546875" style="223" customWidth="1"/>
    <col min="7683" max="7683" width="11.28515625" style="223" customWidth="1"/>
    <col min="7684" max="7684" width="27.85546875" style="223" customWidth="1"/>
    <col min="7685" max="7685" width="0" style="223" hidden="1" customWidth="1"/>
    <col min="7686" max="7686" width="14.28515625" style="223" customWidth="1"/>
    <col min="7687" max="7687" width="0" style="223" hidden="1" customWidth="1"/>
    <col min="7688" max="7688" width="15" style="223" customWidth="1"/>
    <col min="7689" max="7689" width="8.28515625" style="223" customWidth="1"/>
    <col min="7690" max="7690" width="11.7109375" style="223" customWidth="1"/>
    <col min="7691" max="7936" width="10.28515625" style="223"/>
    <col min="7937" max="7937" width="7.140625" style="223" customWidth="1"/>
    <col min="7938" max="7938" width="8.85546875" style="223" customWidth="1"/>
    <col min="7939" max="7939" width="11.28515625" style="223" customWidth="1"/>
    <col min="7940" max="7940" width="27.85546875" style="223" customWidth="1"/>
    <col min="7941" max="7941" width="0" style="223" hidden="1" customWidth="1"/>
    <col min="7942" max="7942" width="14.28515625" style="223" customWidth="1"/>
    <col min="7943" max="7943" width="0" style="223" hidden="1" customWidth="1"/>
    <col min="7944" max="7944" width="15" style="223" customWidth="1"/>
    <col min="7945" max="7945" width="8.28515625" style="223" customWidth="1"/>
    <col min="7946" max="7946" width="11.7109375" style="223" customWidth="1"/>
    <col min="7947" max="8192" width="10.28515625" style="223"/>
    <col min="8193" max="8193" width="7.140625" style="223" customWidth="1"/>
    <col min="8194" max="8194" width="8.85546875" style="223" customWidth="1"/>
    <col min="8195" max="8195" width="11.28515625" style="223" customWidth="1"/>
    <col min="8196" max="8196" width="27.85546875" style="223" customWidth="1"/>
    <col min="8197" max="8197" width="0" style="223" hidden="1" customWidth="1"/>
    <col min="8198" max="8198" width="14.28515625" style="223" customWidth="1"/>
    <col min="8199" max="8199" width="0" style="223" hidden="1" customWidth="1"/>
    <col min="8200" max="8200" width="15" style="223" customWidth="1"/>
    <col min="8201" max="8201" width="8.28515625" style="223" customWidth="1"/>
    <col min="8202" max="8202" width="11.7109375" style="223" customWidth="1"/>
    <col min="8203" max="8448" width="10.28515625" style="223"/>
    <col min="8449" max="8449" width="7.140625" style="223" customWidth="1"/>
    <col min="8450" max="8450" width="8.85546875" style="223" customWidth="1"/>
    <col min="8451" max="8451" width="11.28515625" style="223" customWidth="1"/>
    <col min="8452" max="8452" width="27.85546875" style="223" customWidth="1"/>
    <col min="8453" max="8453" width="0" style="223" hidden="1" customWidth="1"/>
    <col min="8454" max="8454" width="14.28515625" style="223" customWidth="1"/>
    <col min="8455" max="8455" width="0" style="223" hidden="1" customWidth="1"/>
    <col min="8456" max="8456" width="15" style="223" customWidth="1"/>
    <col min="8457" max="8457" width="8.28515625" style="223" customWidth="1"/>
    <col min="8458" max="8458" width="11.7109375" style="223" customWidth="1"/>
    <col min="8459" max="8704" width="10.28515625" style="223"/>
    <col min="8705" max="8705" width="7.140625" style="223" customWidth="1"/>
    <col min="8706" max="8706" width="8.85546875" style="223" customWidth="1"/>
    <col min="8707" max="8707" width="11.28515625" style="223" customWidth="1"/>
    <col min="8708" max="8708" width="27.85546875" style="223" customWidth="1"/>
    <col min="8709" max="8709" width="0" style="223" hidden="1" customWidth="1"/>
    <col min="8710" max="8710" width="14.28515625" style="223" customWidth="1"/>
    <col min="8711" max="8711" width="0" style="223" hidden="1" customWidth="1"/>
    <col min="8712" max="8712" width="15" style="223" customWidth="1"/>
    <col min="8713" max="8713" width="8.28515625" style="223" customWidth="1"/>
    <col min="8714" max="8714" width="11.7109375" style="223" customWidth="1"/>
    <col min="8715" max="8960" width="10.28515625" style="223"/>
    <col min="8961" max="8961" width="7.140625" style="223" customWidth="1"/>
    <col min="8962" max="8962" width="8.85546875" style="223" customWidth="1"/>
    <col min="8963" max="8963" width="11.28515625" style="223" customWidth="1"/>
    <col min="8964" max="8964" width="27.85546875" style="223" customWidth="1"/>
    <col min="8965" max="8965" width="0" style="223" hidden="1" customWidth="1"/>
    <col min="8966" max="8966" width="14.28515625" style="223" customWidth="1"/>
    <col min="8967" max="8967" width="0" style="223" hidden="1" customWidth="1"/>
    <col min="8968" max="8968" width="15" style="223" customWidth="1"/>
    <col min="8969" max="8969" width="8.28515625" style="223" customWidth="1"/>
    <col min="8970" max="8970" width="11.7109375" style="223" customWidth="1"/>
    <col min="8971" max="9216" width="10.28515625" style="223"/>
    <col min="9217" max="9217" width="7.140625" style="223" customWidth="1"/>
    <col min="9218" max="9218" width="8.85546875" style="223" customWidth="1"/>
    <col min="9219" max="9219" width="11.28515625" style="223" customWidth="1"/>
    <col min="9220" max="9220" width="27.85546875" style="223" customWidth="1"/>
    <col min="9221" max="9221" width="0" style="223" hidden="1" customWidth="1"/>
    <col min="9222" max="9222" width="14.28515625" style="223" customWidth="1"/>
    <col min="9223" max="9223" width="0" style="223" hidden="1" customWidth="1"/>
    <col min="9224" max="9224" width="15" style="223" customWidth="1"/>
    <col min="9225" max="9225" width="8.28515625" style="223" customWidth="1"/>
    <col min="9226" max="9226" width="11.7109375" style="223" customWidth="1"/>
    <col min="9227" max="9472" width="10.28515625" style="223"/>
    <col min="9473" max="9473" width="7.140625" style="223" customWidth="1"/>
    <col min="9474" max="9474" width="8.85546875" style="223" customWidth="1"/>
    <col min="9475" max="9475" width="11.28515625" style="223" customWidth="1"/>
    <col min="9476" max="9476" width="27.85546875" style="223" customWidth="1"/>
    <col min="9477" max="9477" width="0" style="223" hidden="1" customWidth="1"/>
    <col min="9478" max="9478" width="14.28515625" style="223" customWidth="1"/>
    <col min="9479" max="9479" width="0" style="223" hidden="1" customWidth="1"/>
    <col min="9480" max="9480" width="15" style="223" customWidth="1"/>
    <col min="9481" max="9481" width="8.28515625" style="223" customWidth="1"/>
    <col min="9482" max="9482" width="11.7109375" style="223" customWidth="1"/>
    <col min="9483" max="9728" width="10.28515625" style="223"/>
    <col min="9729" max="9729" width="7.140625" style="223" customWidth="1"/>
    <col min="9730" max="9730" width="8.85546875" style="223" customWidth="1"/>
    <col min="9731" max="9731" width="11.28515625" style="223" customWidth="1"/>
    <col min="9732" max="9732" width="27.85546875" style="223" customWidth="1"/>
    <col min="9733" max="9733" width="0" style="223" hidden="1" customWidth="1"/>
    <col min="9734" max="9734" width="14.28515625" style="223" customWidth="1"/>
    <col min="9735" max="9735" width="0" style="223" hidden="1" customWidth="1"/>
    <col min="9736" max="9736" width="15" style="223" customWidth="1"/>
    <col min="9737" max="9737" width="8.28515625" style="223" customWidth="1"/>
    <col min="9738" max="9738" width="11.7109375" style="223" customWidth="1"/>
    <col min="9739" max="9984" width="10.28515625" style="223"/>
    <col min="9985" max="9985" width="7.140625" style="223" customWidth="1"/>
    <col min="9986" max="9986" width="8.85546875" style="223" customWidth="1"/>
    <col min="9987" max="9987" width="11.28515625" style="223" customWidth="1"/>
    <col min="9988" max="9988" width="27.85546875" style="223" customWidth="1"/>
    <col min="9989" max="9989" width="0" style="223" hidden="1" customWidth="1"/>
    <col min="9990" max="9990" width="14.28515625" style="223" customWidth="1"/>
    <col min="9991" max="9991" width="0" style="223" hidden="1" customWidth="1"/>
    <col min="9992" max="9992" width="15" style="223" customWidth="1"/>
    <col min="9993" max="9993" width="8.28515625" style="223" customWidth="1"/>
    <col min="9994" max="9994" width="11.7109375" style="223" customWidth="1"/>
    <col min="9995" max="10240" width="10.28515625" style="223"/>
    <col min="10241" max="10241" width="7.140625" style="223" customWidth="1"/>
    <col min="10242" max="10242" width="8.85546875" style="223" customWidth="1"/>
    <col min="10243" max="10243" width="11.28515625" style="223" customWidth="1"/>
    <col min="10244" max="10244" width="27.85546875" style="223" customWidth="1"/>
    <col min="10245" max="10245" width="0" style="223" hidden="1" customWidth="1"/>
    <col min="10246" max="10246" width="14.28515625" style="223" customWidth="1"/>
    <col min="10247" max="10247" width="0" style="223" hidden="1" customWidth="1"/>
    <col min="10248" max="10248" width="15" style="223" customWidth="1"/>
    <col min="10249" max="10249" width="8.28515625" style="223" customWidth="1"/>
    <col min="10250" max="10250" width="11.7109375" style="223" customWidth="1"/>
    <col min="10251" max="10496" width="10.28515625" style="223"/>
    <col min="10497" max="10497" width="7.140625" style="223" customWidth="1"/>
    <col min="10498" max="10498" width="8.85546875" style="223" customWidth="1"/>
    <col min="10499" max="10499" width="11.28515625" style="223" customWidth="1"/>
    <col min="10500" max="10500" width="27.85546875" style="223" customWidth="1"/>
    <col min="10501" max="10501" width="0" style="223" hidden="1" customWidth="1"/>
    <col min="10502" max="10502" width="14.28515625" style="223" customWidth="1"/>
    <col min="10503" max="10503" width="0" style="223" hidden="1" customWidth="1"/>
    <col min="10504" max="10504" width="15" style="223" customWidth="1"/>
    <col min="10505" max="10505" width="8.28515625" style="223" customWidth="1"/>
    <col min="10506" max="10506" width="11.7109375" style="223" customWidth="1"/>
    <col min="10507" max="10752" width="10.28515625" style="223"/>
    <col min="10753" max="10753" width="7.140625" style="223" customWidth="1"/>
    <col min="10754" max="10754" width="8.85546875" style="223" customWidth="1"/>
    <col min="10755" max="10755" width="11.28515625" style="223" customWidth="1"/>
    <col min="10756" max="10756" width="27.85546875" style="223" customWidth="1"/>
    <col min="10757" max="10757" width="0" style="223" hidden="1" customWidth="1"/>
    <col min="10758" max="10758" width="14.28515625" style="223" customWidth="1"/>
    <col min="10759" max="10759" width="0" style="223" hidden="1" customWidth="1"/>
    <col min="10760" max="10760" width="15" style="223" customWidth="1"/>
    <col min="10761" max="10761" width="8.28515625" style="223" customWidth="1"/>
    <col min="10762" max="10762" width="11.7109375" style="223" customWidth="1"/>
    <col min="10763" max="11008" width="10.28515625" style="223"/>
    <col min="11009" max="11009" width="7.140625" style="223" customWidth="1"/>
    <col min="11010" max="11010" width="8.85546875" style="223" customWidth="1"/>
    <col min="11011" max="11011" width="11.28515625" style="223" customWidth="1"/>
    <col min="11012" max="11012" width="27.85546875" style="223" customWidth="1"/>
    <col min="11013" max="11013" width="0" style="223" hidden="1" customWidth="1"/>
    <col min="11014" max="11014" width="14.28515625" style="223" customWidth="1"/>
    <col min="11015" max="11015" width="0" style="223" hidden="1" customWidth="1"/>
    <col min="11016" max="11016" width="15" style="223" customWidth="1"/>
    <col min="11017" max="11017" width="8.28515625" style="223" customWidth="1"/>
    <col min="11018" max="11018" width="11.7109375" style="223" customWidth="1"/>
    <col min="11019" max="11264" width="10.28515625" style="223"/>
    <col min="11265" max="11265" width="7.140625" style="223" customWidth="1"/>
    <col min="11266" max="11266" width="8.85546875" style="223" customWidth="1"/>
    <col min="11267" max="11267" width="11.28515625" style="223" customWidth="1"/>
    <col min="11268" max="11268" width="27.85546875" style="223" customWidth="1"/>
    <col min="11269" max="11269" width="0" style="223" hidden="1" customWidth="1"/>
    <col min="11270" max="11270" width="14.28515625" style="223" customWidth="1"/>
    <col min="11271" max="11271" width="0" style="223" hidden="1" customWidth="1"/>
    <col min="11272" max="11272" width="15" style="223" customWidth="1"/>
    <col min="11273" max="11273" width="8.28515625" style="223" customWidth="1"/>
    <col min="11274" max="11274" width="11.7109375" style="223" customWidth="1"/>
    <col min="11275" max="11520" width="10.28515625" style="223"/>
    <col min="11521" max="11521" width="7.140625" style="223" customWidth="1"/>
    <col min="11522" max="11522" width="8.85546875" style="223" customWidth="1"/>
    <col min="11523" max="11523" width="11.28515625" style="223" customWidth="1"/>
    <col min="11524" max="11524" width="27.85546875" style="223" customWidth="1"/>
    <col min="11525" max="11525" width="0" style="223" hidden="1" customWidth="1"/>
    <col min="11526" max="11526" width="14.28515625" style="223" customWidth="1"/>
    <col min="11527" max="11527" width="0" style="223" hidden="1" customWidth="1"/>
    <col min="11528" max="11528" width="15" style="223" customWidth="1"/>
    <col min="11529" max="11529" width="8.28515625" style="223" customWidth="1"/>
    <col min="11530" max="11530" width="11.7109375" style="223" customWidth="1"/>
    <col min="11531" max="11776" width="10.28515625" style="223"/>
    <col min="11777" max="11777" width="7.140625" style="223" customWidth="1"/>
    <col min="11778" max="11778" width="8.85546875" style="223" customWidth="1"/>
    <col min="11779" max="11779" width="11.28515625" style="223" customWidth="1"/>
    <col min="11780" max="11780" width="27.85546875" style="223" customWidth="1"/>
    <col min="11781" max="11781" width="0" style="223" hidden="1" customWidth="1"/>
    <col min="11782" max="11782" width="14.28515625" style="223" customWidth="1"/>
    <col min="11783" max="11783" width="0" style="223" hidden="1" customWidth="1"/>
    <col min="11784" max="11784" width="15" style="223" customWidth="1"/>
    <col min="11785" max="11785" width="8.28515625" style="223" customWidth="1"/>
    <col min="11786" max="11786" width="11.7109375" style="223" customWidth="1"/>
    <col min="11787" max="12032" width="10.28515625" style="223"/>
    <col min="12033" max="12033" width="7.140625" style="223" customWidth="1"/>
    <col min="12034" max="12034" width="8.85546875" style="223" customWidth="1"/>
    <col min="12035" max="12035" width="11.28515625" style="223" customWidth="1"/>
    <col min="12036" max="12036" width="27.85546875" style="223" customWidth="1"/>
    <col min="12037" max="12037" width="0" style="223" hidden="1" customWidth="1"/>
    <col min="12038" max="12038" width="14.28515625" style="223" customWidth="1"/>
    <col min="12039" max="12039" width="0" style="223" hidden="1" customWidth="1"/>
    <col min="12040" max="12040" width="15" style="223" customWidth="1"/>
    <col min="12041" max="12041" width="8.28515625" style="223" customWidth="1"/>
    <col min="12042" max="12042" width="11.7109375" style="223" customWidth="1"/>
    <col min="12043" max="12288" width="10.28515625" style="223"/>
    <col min="12289" max="12289" width="7.140625" style="223" customWidth="1"/>
    <col min="12290" max="12290" width="8.85546875" style="223" customWidth="1"/>
    <col min="12291" max="12291" width="11.28515625" style="223" customWidth="1"/>
    <col min="12292" max="12292" width="27.85546875" style="223" customWidth="1"/>
    <col min="12293" max="12293" width="0" style="223" hidden="1" customWidth="1"/>
    <col min="12294" max="12294" width="14.28515625" style="223" customWidth="1"/>
    <col min="12295" max="12295" width="0" style="223" hidden="1" customWidth="1"/>
    <col min="12296" max="12296" width="15" style="223" customWidth="1"/>
    <col min="12297" max="12297" width="8.28515625" style="223" customWidth="1"/>
    <col min="12298" max="12298" width="11.7109375" style="223" customWidth="1"/>
    <col min="12299" max="12544" width="10.28515625" style="223"/>
    <col min="12545" max="12545" width="7.140625" style="223" customWidth="1"/>
    <col min="12546" max="12546" width="8.85546875" style="223" customWidth="1"/>
    <col min="12547" max="12547" width="11.28515625" style="223" customWidth="1"/>
    <col min="12548" max="12548" width="27.85546875" style="223" customWidth="1"/>
    <col min="12549" max="12549" width="0" style="223" hidden="1" customWidth="1"/>
    <col min="12550" max="12550" width="14.28515625" style="223" customWidth="1"/>
    <col min="12551" max="12551" width="0" style="223" hidden="1" customWidth="1"/>
    <col min="12552" max="12552" width="15" style="223" customWidth="1"/>
    <col min="12553" max="12553" width="8.28515625" style="223" customWidth="1"/>
    <col min="12554" max="12554" width="11.7109375" style="223" customWidth="1"/>
    <col min="12555" max="12800" width="10.28515625" style="223"/>
    <col min="12801" max="12801" width="7.140625" style="223" customWidth="1"/>
    <col min="12802" max="12802" width="8.85546875" style="223" customWidth="1"/>
    <col min="12803" max="12803" width="11.28515625" style="223" customWidth="1"/>
    <col min="12804" max="12804" width="27.85546875" style="223" customWidth="1"/>
    <col min="12805" max="12805" width="0" style="223" hidden="1" customWidth="1"/>
    <col min="12806" max="12806" width="14.28515625" style="223" customWidth="1"/>
    <col min="12807" max="12807" width="0" style="223" hidden="1" customWidth="1"/>
    <col min="12808" max="12808" width="15" style="223" customWidth="1"/>
    <col min="12809" max="12809" width="8.28515625" style="223" customWidth="1"/>
    <col min="12810" max="12810" width="11.7109375" style="223" customWidth="1"/>
    <col min="12811" max="13056" width="10.28515625" style="223"/>
    <col min="13057" max="13057" width="7.140625" style="223" customWidth="1"/>
    <col min="13058" max="13058" width="8.85546875" style="223" customWidth="1"/>
    <col min="13059" max="13059" width="11.28515625" style="223" customWidth="1"/>
    <col min="13060" max="13060" width="27.85546875" style="223" customWidth="1"/>
    <col min="13061" max="13061" width="0" style="223" hidden="1" customWidth="1"/>
    <col min="13062" max="13062" width="14.28515625" style="223" customWidth="1"/>
    <col min="13063" max="13063" width="0" style="223" hidden="1" customWidth="1"/>
    <col min="13064" max="13064" width="15" style="223" customWidth="1"/>
    <col min="13065" max="13065" width="8.28515625" style="223" customWidth="1"/>
    <col min="13066" max="13066" width="11.7109375" style="223" customWidth="1"/>
    <col min="13067" max="13312" width="10.28515625" style="223"/>
    <col min="13313" max="13313" width="7.140625" style="223" customWidth="1"/>
    <col min="13314" max="13314" width="8.85546875" style="223" customWidth="1"/>
    <col min="13315" max="13315" width="11.28515625" style="223" customWidth="1"/>
    <col min="13316" max="13316" width="27.85546875" style="223" customWidth="1"/>
    <col min="13317" max="13317" width="0" style="223" hidden="1" customWidth="1"/>
    <col min="13318" max="13318" width="14.28515625" style="223" customWidth="1"/>
    <col min="13319" max="13319" width="0" style="223" hidden="1" customWidth="1"/>
    <col min="13320" max="13320" width="15" style="223" customWidth="1"/>
    <col min="13321" max="13321" width="8.28515625" style="223" customWidth="1"/>
    <col min="13322" max="13322" width="11.7109375" style="223" customWidth="1"/>
    <col min="13323" max="13568" width="10.28515625" style="223"/>
    <col min="13569" max="13569" width="7.140625" style="223" customWidth="1"/>
    <col min="13570" max="13570" width="8.85546875" style="223" customWidth="1"/>
    <col min="13571" max="13571" width="11.28515625" style="223" customWidth="1"/>
    <col min="13572" max="13572" width="27.85546875" style="223" customWidth="1"/>
    <col min="13573" max="13573" width="0" style="223" hidden="1" customWidth="1"/>
    <col min="13574" max="13574" width="14.28515625" style="223" customWidth="1"/>
    <col min="13575" max="13575" width="0" style="223" hidden="1" customWidth="1"/>
    <col min="13576" max="13576" width="15" style="223" customWidth="1"/>
    <col min="13577" max="13577" width="8.28515625" style="223" customWidth="1"/>
    <col min="13578" max="13578" width="11.7109375" style="223" customWidth="1"/>
    <col min="13579" max="13824" width="10.28515625" style="223"/>
    <col min="13825" max="13825" width="7.140625" style="223" customWidth="1"/>
    <col min="13826" max="13826" width="8.85546875" style="223" customWidth="1"/>
    <col min="13827" max="13827" width="11.28515625" style="223" customWidth="1"/>
    <col min="13828" max="13828" width="27.85546875" style="223" customWidth="1"/>
    <col min="13829" max="13829" width="0" style="223" hidden="1" customWidth="1"/>
    <col min="13830" max="13830" width="14.28515625" style="223" customWidth="1"/>
    <col min="13831" max="13831" width="0" style="223" hidden="1" customWidth="1"/>
    <col min="13832" max="13832" width="15" style="223" customWidth="1"/>
    <col min="13833" max="13833" width="8.28515625" style="223" customWidth="1"/>
    <col min="13834" max="13834" width="11.7109375" style="223" customWidth="1"/>
    <col min="13835" max="14080" width="10.28515625" style="223"/>
    <col min="14081" max="14081" width="7.140625" style="223" customWidth="1"/>
    <col min="14082" max="14082" width="8.85546875" style="223" customWidth="1"/>
    <col min="14083" max="14083" width="11.28515625" style="223" customWidth="1"/>
    <col min="14084" max="14084" width="27.85546875" style="223" customWidth="1"/>
    <col min="14085" max="14085" width="0" style="223" hidden="1" customWidth="1"/>
    <col min="14086" max="14086" width="14.28515625" style="223" customWidth="1"/>
    <col min="14087" max="14087" width="0" style="223" hidden="1" customWidth="1"/>
    <col min="14088" max="14088" width="15" style="223" customWidth="1"/>
    <col min="14089" max="14089" width="8.28515625" style="223" customWidth="1"/>
    <col min="14090" max="14090" width="11.7109375" style="223" customWidth="1"/>
    <col min="14091" max="14336" width="10.28515625" style="223"/>
    <col min="14337" max="14337" width="7.140625" style="223" customWidth="1"/>
    <col min="14338" max="14338" width="8.85546875" style="223" customWidth="1"/>
    <col min="14339" max="14339" width="11.28515625" style="223" customWidth="1"/>
    <col min="14340" max="14340" width="27.85546875" style="223" customWidth="1"/>
    <col min="14341" max="14341" width="0" style="223" hidden="1" customWidth="1"/>
    <col min="14342" max="14342" width="14.28515625" style="223" customWidth="1"/>
    <col min="14343" max="14343" width="0" style="223" hidden="1" customWidth="1"/>
    <col min="14344" max="14344" width="15" style="223" customWidth="1"/>
    <col min="14345" max="14345" width="8.28515625" style="223" customWidth="1"/>
    <col min="14346" max="14346" width="11.7109375" style="223" customWidth="1"/>
    <col min="14347" max="14592" width="10.28515625" style="223"/>
    <col min="14593" max="14593" width="7.140625" style="223" customWidth="1"/>
    <col min="14594" max="14594" width="8.85546875" style="223" customWidth="1"/>
    <col min="14595" max="14595" width="11.28515625" style="223" customWidth="1"/>
    <col min="14596" max="14596" width="27.85546875" style="223" customWidth="1"/>
    <col min="14597" max="14597" width="0" style="223" hidden="1" customWidth="1"/>
    <col min="14598" max="14598" width="14.28515625" style="223" customWidth="1"/>
    <col min="14599" max="14599" width="0" style="223" hidden="1" customWidth="1"/>
    <col min="14600" max="14600" width="15" style="223" customWidth="1"/>
    <col min="14601" max="14601" width="8.28515625" style="223" customWidth="1"/>
    <col min="14602" max="14602" width="11.7109375" style="223" customWidth="1"/>
    <col min="14603" max="14848" width="10.28515625" style="223"/>
    <col min="14849" max="14849" width="7.140625" style="223" customWidth="1"/>
    <col min="14850" max="14850" width="8.85546875" style="223" customWidth="1"/>
    <col min="14851" max="14851" width="11.28515625" style="223" customWidth="1"/>
    <col min="14852" max="14852" width="27.85546875" style="223" customWidth="1"/>
    <col min="14853" max="14853" width="0" style="223" hidden="1" customWidth="1"/>
    <col min="14854" max="14854" width="14.28515625" style="223" customWidth="1"/>
    <col min="14855" max="14855" width="0" style="223" hidden="1" customWidth="1"/>
    <col min="14856" max="14856" width="15" style="223" customWidth="1"/>
    <col min="14857" max="14857" width="8.28515625" style="223" customWidth="1"/>
    <col min="14858" max="14858" width="11.7109375" style="223" customWidth="1"/>
    <col min="14859" max="15104" width="10.28515625" style="223"/>
    <col min="15105" max="15105" width="7.140625" style="223" customWidth="1"/>
    <col min="15106" max="15106" width="8.85546875" style="223" customWidth="1"/>
    <col min="15107" max="15107" width="11.28515625" style="223" customWidth="1"/>
    <col min="15108" max="15108" width="27.85546875" style="223" customWidth="1"/>
    <col min="15109" max="15109" width="0" style="223" hidden="1" customWidth="1"/>
    <col min="15110" max="15110" width="14.28515625" style="223" customWidth="1"/>
    <col min="15111" max="15111" width="0" style="223" hidden="1" customWidth="1"/>
    <col min="15112" max="15112" width="15" style="223" customWidth="1"/>
    <col min="15113" max="15113" width="8.28515625" style="223" customWidth="1"/>
    <col min="15114" max="15114" width="11.7109375" style="223" customWidth="1"/>
    <col min="15115" max="15360" width="10.28515625" style="223"/>
    <col min="15361" max="15361" width="7.140625" style="223" customWidth="1"/>
    <col min="15362" max="15362" width="8.85546875" style="223" customWidth="1"/>
    <col min="15363" max="15363" width="11.28515625" style="223" customWidth="1"/>
    <col min="15364" max="15364" width="27.85546875" style="223" customWidth="1"/>
    <col min="15365" max="15365" width="0" style="223" hidden="1" customWidth="1"/>
    <col min="15366" max="15366" width="14.28515625" style="223" customWidth="1"/>
    <col min="15367" max="15367" width="0" style="223" hidden="1" customWidth="1"/>
    <col min="15368" max="15368" width="15" style="223" customWidth="1"/>
    <col min="15369" max="15369" width="8.28515625" style="223" customWidth="1"/>
    <col min="15370" max="15370" width="11.7109375" style="223" customWidth="1"/>
    <col min="15371" max="15616" width="10.28515625" style="223"/>
    <col min="15617" max="15617" width="7.140625" style="223" customWidth="1"/>
    <col min="15618" max="15618" width="8.85546875" style="223" customWidth="1"/>
    <col min="15619" max="15619" width="11.28515625" style="223" customWidth="1"/>
    <col min="15620" max="15620" width="27.85546875" style="223" customWidth="1"/>
    <col min="15621" max="15621" width="0" style="223" hidden="1" customWidth="1"/>
    <col min="15622" max="15622" width="14.28515625" style="223" customWidth="1"/>
    <col min="15623" max="15623" width="0" style="223" hidden="1" customWidth="1"/>
    <col min="15624" max="15624" width="15" style="223" customWidth="1"/>
    <col min="15625" max="15625" width="8.28515625" style="223" customWidth="1"/>
    <col min="15626" max="15626" width="11.7109375" style="223" customWidth="1"/>
    <col min="15627" max="15872" width="10.28515625" style="223"/>
    <col min="15873" max="15873" width="7.140625" style="223" customWidth="1"/>
    <col min="15874" max="15874" width="8.85546875" style="223" customWidth="1"/>
    <col min="15875" max="15875" width="11.28515625" style="223" customWidth="1"/>
    <col min="15876" max="15876" width="27.85546875" style="223" customWidth="1"/>
    <col min="15877" max="15877" width="0" style="223" hidden="1" customWidth="1"/>
    <col min="15878" max="15878" width="14.28515625" style="223" customWidth="1"/>
    <col min="15879" max="15879" width="0" style="223" hidden="1" customWidth="1"/>
    <col min="15880" max="15880" width="15" style="223" customWidth="1"/>
    <col min="15881" max="15881" width="8.28515625" style="223" customWidth="1"/>
    <col min="15882" max="15882" width="11.7109375" style="223" customWidth="1"/>
    <col min="15883" max="16128" width="10.28515625" style="223"/>
    <col min="16129" max="16129" width="7.140625" style="223" customWidth="1"/>
    <col min="16130" max="16130" width="8.85546875" style="223" customWidth="1"/>
    <col min="16131" max="16131" width="11.28515625" style="223" customWidth="1"/>
    <col min="16132" max="16132" width="27.85546875" style="223" customWidth="1"/>
    <col min="16133" max="16133" width="0" style="223" hidden="1" customWidth="1"/>
    <col min="16134" max="16134" width="14.28515625" style="223" customWidth="1"/>
    <col min="16135" max="16135" width="0" style="223" hidden="1" customWidth="1"/>
    <col min="16136" max="16136" width="15" style="223" customWidth="1"/>
    <col min="16137" max="16137" width="8.28515625" style="223" customWidth="1"/>
    <col min="16138" max="16138" width="11.7109375" style="223" customWidth="1"/>
    <col min="16139" max="16384" width="10.28515625" style="223"/>
  </cols>
  <sheetData>
    <row r="1" spans="1:19" ht="9.75" customHeight="1">
      <c r="H1" s="638"/>
    </row>
    <row r="2" spans="1:19" ht="9.75" customHeight="1">
      <c r="H2" s="638"/>
    </row>
    <row r="3" spans="1:19" ht="12" customHeight="1">
      <c r="H3" s="638"/>
      <c r="L3" s="225"/>
      <c r="M3" s="226"/>
      <c r="N3" s="226"/>
      <c r="O3" s="227"/>
      <c r="P3" s="226"/>
      <c r="Q3" s="226"/>
      <c r="R3" s="226"/>
      <c r="S3" s="227"/>
    </row>
    <row r="4" spans="1:19" ht="15" customHeight="1">
      <c r="H4" s="638"/>
      <c r="L4" s="225"/>
      <c r="M4" s="226"/>
      <c r="N4" s="226"/>
      <c r="O4" s="227"/>
      <c r="P4" s="226"/>
      <c r="Q4" s="226"/>
      <c r="R4" s="226"/>
      <c r="S4" s="227"/>
    </row>
    <row r="5" spans="1:19" ht="18" customHeight="1">
      <c r="C5" s="228"/>
      <c r="L5" s="225"/>
      <c r="M5" s="226"/>
      <c r="N5" s="226"/>
      <c r="O5" s="227"/>
      <c r="P5" s="226"/>
      <c r="Q5" s="226"/>
      <c r="R5" s="226"/>
      <c r="S5" s="227"/>
    </row>
    <row r="6" spans="1:19" ht="12" customHeight="1">
      <c r="B6" s="228" t="str">
        <f>'don''t look'!D1</f>
        <v>MIKROTIKLS SIA</v>
      </c>
      <c r="L6" s="225"/>
      <c r="M6" s="226"/>
      <c r="N6" s="226"/>
      <c r="O6" s="227"/>
      <c r="P6" s="226"/>
      <c r="Q6" s="226"/>
      <c r="R6" s="226"/>
      <c r="S6" s="227"/>
    </row>
    <row r="7" spans="1:19" ht="13.5" customHeight="1">
      <c r="B7" s="229" t="str">
        <f>'don''t look'!D2</f>
        <v>AIZKRAUKLES 23</v>
      </c>
      <c r="L7" s="225"/>
      <c r="M7" s="226"/>
      <c r="N7" s="226"/>
      <c r="O7" s="227"/>
      <c r="P7" s="226"/>
      <c r="Q7" s="226"/>
      <c r="R7" s="226"/>
      <c r="S7" s="227"/>
    </row>
    <row r="8" spans="1:19" ht="12" customHeight="1">
      <c r="B8" s="229" t="str">
        <f>'don''t look'!D3</f>
        <v>LV-1006 RIGA, LATVIA</v>
      </c>
      <c r="L8" s="227"/>
      <c r="M8" s="230"/>
      <c r="N8" s="226"/>
      <c r="O8" s="227"/>
      <c r="P8" s="227"/>
      <c r="Q8" s="227"/>
      <c r="R8" s="227"/>
      <c r="S8" s="227"/>
    </row>
    <row r="9" spans="1:19" ht="15" customHeight="1">
      <c r="B9" s="229"/>
      <c r="L9" s="227"/>
      <c r="M9" s="227"/>
      <c r="N9" s="227"/>
      <c r="O9" s="227"/>
      <c r="P9" s="227"/>
      <c r="Q9" s="227"/>
      <c r="R9" s="227"/>
      <c r="S9" s="227"/>
    </row>
    <row r="10" spans="1:19" ht="12" customHeight="1">
      <c r="C10" s="228"/>
      <c r="H10" s="227"/>
    </row>
    <row r="11" spans="1:19" ht="12" customHeight="1">
      <c r="B11" s="231" t="str">
        <f>'don''t look'!D7</f>
        <v>LCC TRASTSERVIS</v>
      </c>
      <c r="H11" s="223"/>
    </row>
    <row r="12" spans="1:19" ht="12" customHeight="1">
      <c r="B12" s="229" t="str">
        <f>'don''t look'!D8</f>
        <v>UL. MALAJA POSADSKAJA , DOM 25/4</v>
      </c>
      <c r="E12" s="232"/>
    </row>
    <row r="13" spans="1:19" s="227" customFormat="1" ht="11.1" customHeight="1">
      <c r="A13" s="232"/>
      <c r="B13" s="229" t="str">
        <f>'don''t look'!D9</f>
        <v>197046 ST. PETERSBURG</v>
      </c>
      <c r="C13" s="223"/>
      <c r="J13" s="233"/>
      <c r="N13" s="234"/>
    </row>
    <row r="14" spans="1:19" ht="12" customHeight="1">
      <c r="B14" s="229"/>
      <c r="E14" s="232"/>
      <c r="J14" s="235"/>
    </row>
    <row r="15" spans="1:19" s="236" customFormat="1" ht="24.75" customHeight="1">
      <c r="E15" s="237"/>
      <c r="H15" s="238"/>
      <c r="N15" s="239"/>
    </row>
    <row r="16" spans="1:19" s="236" customFormat="1" ht="12.75" customHeight="1">
      <c r="B16" s="240"/>
      <c r="C16" s="223" t="str">
        <f>IF('don''t look'!D13&lt;&gt;0,'don''t look'!D13,"")</f>
        <v>ST. PETERSBURG</v>
      </c>
      <c r="E16" s="241"/>
      <c r="H16" s="238"/>
      <c r="J16" s="242"/>
      <c r="N16" s="239"/>
    </row>
    <row r="17" spans="2:14" ht="11.25" customHeight="1">
      <c r="B17" s="243"/>
      <c r="C17" s="223" t="str">
        <f>IF('don''t look'!D14&lt;&gt;0,'don''t look'!D14,"")</f>
        <v>RUSSIA</v>
      </c>
      <c r="J17" s="233"/>
      <c r="N17" s="234"/>
    </row>
    <row r="18" spans="2:14" ht="13.5" customHeight="1">
      <c r="C18" s="223" t="str">
        <f>IF('don''t look'!D15&lt;&gt;0,'don''t look'!D15,"")</f>
        <v/>
      </c>
      <c r="I18" s="232"/>
      <c r="J18" s="233"/>
      <c r="N18" s="234"/>
    </row>
    <row r="19" spans="2:14" ht="15" customHeight="1">
      <c r="B19" s="244"/>
      <c r="G19" s="245"/>
      <c r="H19" s="246"/>
      <c r="I19" s="232"/>
      <c r="J19" s="233"/>
      <c r="N19" s="234"/>
    </row>
    <row r="20" spans="2:14" ht="12" customHeight="1">
      <c r="C20" s="223" t="str">
        <f>'don''t look'!C18</f>
        <v>LITHUANIA, VILNIUS</v>
      </c>
      <c r="G20" s="224"/>
      <c r="J20" s="233"/>
      <c r="N20" s="234"/>
    </row>
    <row r="21" spans="2:14" ht="12.75" customHeight="1">
      <c r="C21" s="322">
        <f ca="1">'don''t look'!C19</f>
        <v>43626</v>
      </c>
      <c r="G21" s="224"/>
      <c r="H21" s="232"/>
      <c r="J21" s="233"/>
      <c r="N21" s="234"/>
    </row>
    <row r="22" spans="2:14" ht="11.1" customHeight="1">
      <c r="E22" s="247"/>
      <c r="F22" s="249"/>
      <c r="G22" s="248"/>
      <c r="H22" s="250"/>
      <c r="J22" s="233"/>
      <c r="N22" s="234"/>
    </row>
    <row r="23" spans="2:14" ht="9" customHeight="1">
      <c r="B23" s="224" t="str">
        <f>IF('don''t look'!F21&lt;&gt;0,'don''t look'!F20,"")</f>
        <v/>
      </c>
      <c r="C23" s="224"/>
      <c r="D23" s="251"/>
      <c r="J23" s="233"/>
      <c r="N23" s="234"/>
    </row>
    <row r="24" spans="2:14" ht="9" customHeight="1">
      <c r="B24" s="223" t="str">
        <f>IF('don''t look'!F21&lt;&gt;0,'don''t look'!F21,'don''t look'!F20)</f>
        <v>EX</v>
      </c>
      <c r="C24" s="224"/>
      <c r="D24" s="251"/>
      <c r="J24" s="233"/>
      <c r="N24" s="234"/>
    </row>
    <row r="25" spans="2:14" s="227" customFormat="1" ht="9" customHeight="1">
      <c r="B25" s="223">
        <f>IF('don''t look'!F22&lt;&gt;0,'don''t look'!F22,'don''t look'!F21)</f>
        <v>0</v>
      </c>
      <c r="C25" s="223"/>
      <c r="J25" s="233"/>
      <c r="N25" s="234"/>
    </row>
    <row r="26" spans="2:14" s="227" customFormat="1" ht="9" customHeight="1">
      <c r="B26" s="223">
        <f>IF('don''t look'!F23&lt;&gt;0,'don''t look'!F23,'don''t look'!F22)</f>
        <v>0</v>
      </c>
      <c r="C26" s="252"/>
      <c r="D26" s="223"/>
      <c r="E26" s="223"/>
      <c r="F26" s="253"/>
      <c r="G26" s="254"/>
      <c r="H26" s="255"/>
      <c r="J26" s="233"/>
      <c r="N26" s="234"/>
    </row>
    <row r="27" spans="2:14" s="227" customFormat="1" ht="11.25" customHeight="1">
      <c r="J27" s="233"/>
      <c r="N27" s="234"/>
    </row>
    <row r="28" spans="2:14" s="227" customFormat="1" ht="11.25" customHeight="1">
      <c r="B28" s="252"/>
      <c r="C28" s="256"/>
      <c r="D28" s="223"/>
      <c r="E28" s="223"/>
      <c r="F28" s="257"/>
      <c r="G28" s="254"/>
      <c r="H28" s="258"/>
      <c r="J28" s="233"/>
      <c r="N28" s="234"/>
    </row>
    <row r="29" spans="2:14" s="227" customFormat="1" ht="11.25" customHeight="1">
      <c r="C29" s="252">
        <f>IF('don''t look'!E59&lt;&gt;0,'don''t look'!E59,"")</f>
        <v>1</v>
      </c>
      <c r="D29" s="256" t="str">
        <f>IF('don''t look'!B59&lt;&gt;0,'don''t look'!B59,"")</f>
        <v>EQUIPMENTS AND SPARE PARTS</v>
      </c>
      <c r="E29" s="223"/>
      <c r="F29" s="257" t="str">
        <f>IF('don''t look'!H59&lt;&gt;0,'don''t look'!H59,"")</f>
        <v/>
      </c>
      <c r="G29" s="254"/>
      <c r="H29" s="258">
        <f>IF('don''t look'!I59&lt;&gt;0,'don''t look'!I59,"")</f>
        <v>359</v>
      </c>
      <c r="J29" s="233"/>
      <c r="N29" s="234"/>
    </row>
    <row r="30" spans="2:14" s="227" customFormat="1" ht="11.25" customHeight="1">
      <c r="C30" s="252" t="str">
        <f>IF('don''t look'!E60&lt;&gt;0,'don''t look'!E60,"")</f>
        <v/>
      </c>
      <c r="D30" s="256" t="str">
        <f>IF('don''t look'!B60&lt;&gt;0,'don''t look'!B60,"")</f>
        <v/>
      </c>
      <c r="E30" s="223"/>
      <c r="F30" s="257" t="str">
        <f>IF('don''t look'!H60&lt;&gt;0,'don''t look'!H60,"")</f>
        <v/>
      </c>
      <c r="G30" s="254"/>
      <c r="H30" s="258" t="str">
        <f>IF('don''t look'!I60&lt;&gt;0,'don''t look'!I60,"")</f>
        <v/>
      </c>
      <c r="J30" s="233"/>
      <c r="N30" s="234"/>
    </row>
    <row r="31" spans="2:14" s="227" customFormat="1" ht="11.25" customHeight="1">
      <c r="C31" s="252" t="str">
        <f>IF('don''t look'!E63&lt;&gt;0,'don''t look'!E63,"")</f>
        <v/>
      </c>
      <c r="D31" s="256" t="str">
        <f>IF('don''t look'!B63&lt;&gt;0,'don''t look'!B63,"")</f>
        <v/>
      </c>
      <c r="E31" s="223"/>
      <c r="F31" s="257" t="str">
        <f>IF('don''t look'!H63&lt;&gt;0,'don''t look'!H63,"")</f>
        <v/>
      </c>
      <c r="G31" s="254"/>
      <c r="H31" s="258" t="str">
        <f>IF('don''t look'!I63&lt;&gt;0,'don''t look'!I63,"")</f>
        <v/>
      </c>
      <c r="J31" s="233"/>
      <c r="N31" s="234"/>
    </row>
    <row r="32" spans="2:14" s="227" customFormat="1" ht="11.25" customHeight="1">
      <c r="C32" s="252" t="str">
        <f>IF('don''t look'!E64&lt;&gt;0,'don''t look'!E64,"")</f>
        <v/>
      </c>
      <c r="D32" s="256" t="str">
        <f>IF('don''t look'!B64&lt;&gt;0,'don''t look'!B64,"")</f>
        <v/>
      </c>
      <c r="E32" s="223"/>
      <c r="F32" s="257" t="str">
        <f>IF('don''t look'!H64&lt;&gt;0,'don''t look'!H64,"")</f>
        <v/>
      </c>
      <c r="G32" s="254"/>
      <c r="H32" s="258" t="str">
        <f>IF('don''t look'!I64&lt;&gt;0,'don''t look'!I64,"")</f>
        <v/>
      </c>
      <c r="J32" s="233"/>
      <c r="N32" s="234"/>
    </row>
    <row r="33" spans="1:14" s="227" customFormat="1" ht="11.25" customHeight="1">
      <c r="C33" s="252" t="str">
        <f>IF('don''t look'!E65&lt;&gt;0,'don''t look'!E65,"")</f>
        <v/>
      </c>
      <c r="D33" s="256" t="str">
        <f>IF('don''t look'!B65&lt;&gt;0,'don''t look'!B65,"")</f>
        <v/>
      </c>
      <c r="E33" s="223"/>
      <c r="F33" s="257" t="str">
        <f>IF('don''t look'!H65&lt;&gt;0,'don''t look'!H65,"")</f>
        <v/>
      </c>
      <c r="G33" s="254"/>
      <c r="H33" s="258" t="str">
        <f>IF('don''t look'!I65&lt;&gt;0,'don''t look'!I65,"")</f>
        <v/>
      </c>
      <c r="J33" s="233"/>
      <c r="N33" s="234"/>
    </row>
    <row r="34" spans="1:14" s="227" customFormat="1" ht="11.25" customHeight="1">
      <c r="C34" s="252" t="str">
        <f>IF('don''t look'!E66&lt;&gt;0,'don''t look'!E66,"")</f>
        <v/>
      </c>
      <c r="D34" s="256" t="str">
        <f>IF('don''t look'!B66&lt;&gt;0,'don''t look'!B66,"")</f>
        <v/>
      </c>
      <c r="E34" s="223"/>
      <c r="F34" s="257" t="str">
        <f>IF('don''t look'!H66&lt;&gt;0,'don''t look'!H66,"")</f>
        <v/>
      </c>
      <c r="G34" s="254"/>
      <c r="H34" s="258" t="str">
        <f>IF('don''t look'!I66&lt;&gt;0,'don''t look'!I66,"")</f>
        <v/>
      </c>
      <c r="J34" s="233"/>
      <c r="N34" s="234"/>
    </row>
    <row r="35" spans="1:14" s="227" customFormat="1" ht="11.25" customHeight="1">
      <c r="B35" s="259" t="s">
        <v>313</v>
      </c>
      <c r="C35" s="260">
        <f>SUM(C29:C34)</f>
        <v>1</v>
      </c>
      <c r="D35" s="261" t="str">
        <f>'don''t look'!F67</f>
        <v>PLL</v>
      </c>
      <c r="E35" s="231"/>
      <c r="F35" s="262"/>
      <c r="G35" s="263"/>
      <c r="H35" s="264">
        <f>SUM(H28:H34)</f>
        <v>359</v>
      </c>
      <c r="J35" s="233"/>
      <c r="N35" s="234"/>
    </row>
    <row r="36" spans="1:14" s="271" customFormat="1" ht="9.9499999999999993" customHeight="1">
      <c r="A36" s="265"/>
      <c r="B36" s="266"/>
      <c r="C36" s="267"/>
      <c r="D36" s="268"/>
      <c r="E36" s="268"/>
      <c r="F36" s="266"/>
      <c r="G36" s="269"/>
      <c r="H36" s="270"/>
      <c r="J36" s="272"/>
      <c r="N36" s="273"/>
    </row>
    <row r="37" spans="1:14" s="271" customFormat="1" ht="9.9499999999999993" customHeight="1">
      <c r="A37" s="265"/>
      <c r="B37" s="266"/>
      <c r="C37" s="267"/>
      <c r="D37" s="268"/>
      <c r="E37" s="268"/>
      <c r="F37" s="266"/>
      <c r="G37" s="269"/>
      <c r="H37" s="270"/>
      <c r="J37" s="272"/>
      <c r="N37" s="273"/>
    </row>
    <row r="38" spans="1:14" s="271" customFormat="1" ht="9.9499999999999993" customHeight="1">
      <c r="A38" s="265"/>
      <c r="B38" s="266"/>
      <c r="C38" s="267"/>
      <c r="D38" s="268"/>
      <c r="E38" s="268"/>
      <c r="F38" s="266"/>
      <c r="G38" s="269"/>
      <c r="H38" s="270"/>
      <c r="J38" s="272"/>
      <c r="N38" s="273"/>
    </row>
    <row r="39" spans="1:14" s="271" customFormat="1" ht="9.9499999999999993" customHeight="1">
      <c r="A39" s="265"/>
      <c r="B39" s="266"/>
      <c r="C39" s="267"/>
      <c r="D39" s="268"/>
      <c r="E39" s="268"/>
      <c r="F39" s="266"/>
      <c r="G39" s="269"/>
      <c r="H39" s="270"/>
      <c r="J39" s="272"/>
      <c r="N39" s="273"/>
    </row>
    <row r="40" spans="1:14" s="271" customFormat="1" ht="9.75" customHeight="1">
      <c r="A40" s="225"/>
      <c r="B40" s="274"/>
      <c r="C40" s="275"/>
      <c r="D40" s="276"/>
      <c r="E40" s="276"/>
      <c r="F40" s="227"/>
      <c r="G40" s="227"/>
      <c r="H40" s="277"/>
      <c r="J40" s="272"/>
      <c r="N40" s="273"/>
    </row>
    <row r="41" spans="1:14" s="271" customFormat="1" ht="12.75" customHeight="1">
      <c r="B41" s="266"/>
      <c r="C41" s="267"/>
      <c r="D41" s="268"/>
      <c r="E41" s="268"/>
      <c r="F41" s="278"/>
      <c r="G41" s="269"/>
      <c r="H41" s="279"/>
      <c r="J41" s="272"/>
      <c r="N41" s="273"/>
    </row>
    <row r="42" spans="1:14" s="271" customFormat="1" ht="12.75" customHeight="1">
      <c r="B42" s="280"/>
      <c r="C42" s="267"/>
      <c r="D42" s="268"/>
      <c r="E42" s="268"/>
      <c r="F42" s="278"/>
      <c r="G42" s="269"/>
      <c r="H42" s="279"/>
      <c r="J42" s="272"/>
      <c r="N42" s="273"/>
    </row>
    <row r="43" spans="1:14" ht="12" customHeight="1">
      <c r="B43" s="271"/>
      <c r="C43" s="281"/>
      <c r="I43" s="232"/>
    </row>
    <row r="44" spans="1:14" ht="12" customHeight="1">
      <c r="B44" s="271"/>
      <c r="C44" s="281"/>
      <c r="I44" s="232"/>
    </row>
    <row r="45" spans="1:14" ht="12" customHeight="1">
      <c r="B45" s="271"/>
      <c r="C45" s="281"/>
      <c r="I45" s="232"/>
    </row>
    <row r="46" spans="1:14" ht="12" customHeight="1">
      <c r="B46" s="271"/>
    </row>
    <row r="47" spans="1:14" ht="12" customHeight="1">
      <c r="G47" s="227"/>
    </row>
    <row r="48" spans="1:14" ht="8.25" customHeight="1">
      <c r="G48" s="227"/>
    </row>
    <row r="49" spans="2:8" ht="8.25" customHeight="1">
      <c r="G49" s="227"/>
    </row>
    <row r="50" spans="2:8" ht="14.25" customHeight="1"/>
    <row r="51" spans="2:8" ht="13.5" customHeight="1">
      <c r="G51" s="227"/>
      <c r="H51" s="244" t="str">
        <f>IF('don''t look'!G107&lt;&gt;0,'don''t look'!G107,"")</f>
        <v/>
      </c>
    </row>
    <row r="52" spans="2:8" ht="18.75" customHeight="1">
      <c r="H52" s="285"/>
    </row>
    <row r="53" spans="2:8" ht="18" customHeight="1">
      <c r="C53" s="286" t="str">
        <f>'don''t look'!D106</f>
        <v>VILNIUS</v>
      </c>
      <c r="D53" s="325">
        <f ca="1">'don''t look'!E106</f>
        <v>43626</v>
      </c>
      <c r="E53" s="283">
        <f>'[2]don''t look'!F67</f>
        <v>2013</v>
      </c>
      <c r="F53" s="284">
        <f>'don''t look'!F106</f>
        <v>0</v>
      </c>
      <c r="G53" s="286"/>
      <c r="H53" s="284"/>
    </row>
    <row r="54" spans="2:8" ht="18" customHeight="1">
      <c r="G54" s="286"/>
      <c r="H54" s="284"/>
    </row>
    <row r="55" spans="2:8" ht="18" customHeight="1">
      <c r="G55" s="286"/>
      <c r="H55" s="284"/>
    </row>
    <row r="56" spans="2:8" ht="18" customHeight="1">
      <c r="G56" s="286"/>
      <c r="H56" s="284"/>
    </row>
    <row r="57" spans="2:8" ht="9.75" customHeight="1"/>
    <row r="58" spans="2:8" ht="19.5" customHeight="1"/>
    <row r="59" spans="2:8" ht="15.75">
      <c r="B59" s="607" t="str">
        <f>'don''t look'!B115</f>
        <v>B828XK98/AP814978</v>
      </c>
    </row>
  </sheetData>
  <mergeCells count="1">
    <mergeCell ref="H1:H4"/>
  </mergeCells>
  <pageMargins left="0.5" right="0" top="0" bottom="0" header="0.17" footer="0.511811023622047"/>
  <pageSetup paperSize="9" orientation="portrait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60"/>
  <sheetViews>
    <sheetView topLeftCell="A13" workbookViewId="0">
      <selection activeCell="D41" sqref="D41"/>
    </sheetView>
  </sheetViews>
  <sheetFormatPr defaultColWidth="10.28515625" defaultRowHeight="13.35" customHeight="1"/>
  <cols>
    <col min="1" max="1" width="3.7109375" style="223" customWidth="1"/>
    <col min="2" max="2" width="8.85546875" style="223" customWidth="1"/>
    <col min="3" max="3" width="11.28515625" style="223" customWidth="1"/>
    <col min="4" max="4" width="32.140625" style="223" customWidth="1"/>
    <col min="5" max="5" width="9.28515625" style="223" hidden="1" customWidth="1"/>
    <col min="6" max="6" width="14.28515625" style="223" customWidth="1"/>
    <col min="7" max="7" width="7.42578125" style="223" hidden="1" customWidth="1"/>
    <col min="8" max="8" width="15" style="224" customWidth="1"/>
    <col min="9" max="9" width="8.28515625" style="223" customWidth="1"/>
    <col min="10" max="10" width="11.7109375" style="223" customWidth="1"/>
    <col min="11" max="256" width="10.28515625" style="223"/>
    <col min="257" max="257" width="7.140625" style="223" customWidth="1"/>
    <col min="258" max="258" width="8.85546875" style="223" customWidth="1"/>
    <col min="259" max="259" width="11.28515625" style="223" customWidth="1"/>
    <col min="260" max="260" width="27.85546875" style="223" customWidth="1"/>
    <col min="261" max="261" width="0" style="223" hidden="1" customWidth="1"/>
    <col min="262" max="262" width="14.28515625" style="223" customWidth="1"/>
    <col min="263" max="263" width="0" style="223" hidden="1" customWidth="1"/>
    <col min="264" max="264" width="15" style="223" customWidth="1"/>
    <col min="265" max="265" width="8.28515625" style="223" customWidth="1"/>
    <col min="266" max="266" width="11.7109375" style="223" customWidth="1"/>
    <col min="267" max="512" width="10.28515625" style="223"/>
    <col min="513" max="513" width="7.140625" style="223" customWidth="1"/>
    <col min="514" max="514" width="8.85546875" style="223" customWidth="1"/>
    <col min="515" max="515" width="11.28515625" style="223" customWidth="1"/>
    <col min="516" max="516" width="27.85546875" style="223" customWidth="1"/>
    <col min="517" max="517" width="0" style="223" hidden="1" customWidth="1"/>
    <col min="518" max="518" width="14.28515625" style="223" customWidth="1"/>
    <col min="519" max="519" width="0" style="223" hidden="1" customWidth="1"/>
    <col min="520" max="520" width="15" style="223" customWidth="1"/>
    <col min="521" max="521" width="8.28515625" style="223" customWidth="1"/>
    <col min="522" max="522" width="11.7109375" style="223" customWidth="1"/>
    <col min="523" max="768" width="10.28515625" style="223"/>
    <col min="769" max="769" width="7.140625" style="223" customWidth="1"/>
    <col min="770" max="770" width="8.85546875" style="223" customWidth="1"/>
    <col min="771" max="771" width="11.28515625" style="223" customWidth="1"/>
    <col min="772" max="772" width="27.85546875" style="223" customWidth="1"/>
    <col min="773" max="773" width="0" style="223" hidden="1" customWidth="1"/>
    <col min="774" max="774" width="14.28515625" style="223" customWidth="1"/>
    <col min="775" max="775" width="0" style="223" hidden="1" customWidth="1"/>
    <col min="776" max="776" width="15" style="223" customWidth="1"/>
    <col min="777" max="777" width="8.28515625" style="223" customWidth="1"/>
    <col min="778" max="778" width="11.7109375" style="223" customWidth="1"/>
    <col min="779" max="1024" width="10.28515625" style="223"/>
    <col min="1025" max="1025" width="7.140625" style="223" customWidth="1"/>
    <col min="1026" max="1026" width="8.85546875" style="223" customWidth="1"/>
    <col min="1027" max="1027" width="11.28515625" style="223" customWidth="1"/>
    <col min="1028" max="1028" width="27.85546875" style="223" customWidth="1"/>
    <col min="1029" max="1029" width="0" style="223" hidden="1" customWidth="1"/>
    <col min="1030" max="1030" width="14.28515625" style="223" customWidth="1"/>
    <col min="1031" max="1031" width="0" style="223" hidden="1" customWidth="1"/>
    <col min="1032" max="1032" width="15" style="223" customWidth="1"/>
    <col min="1033" max="1033" width="8.28515625" style="223" customWidth="1"/>
    <col min="1034" max="1034" width="11.7109375" style="223" customWidth="1"/>
    <col min="1035" max="1280" width="10.28515625" style="223"/>
    <col min="1281" max="1281" width="7.140625" style="223" customWidth="1"/>
    <col min="1282" max="1282" width="8.85546875" style="223" customWidth="1"/>
    <col min="1283" max="1283" width="11.28515625" style="223" customWidth="1"/>
    <col min="1284" max="1284" width="27.85546875" style="223" customWidth="1"/>
    <col min="1285" max="1285" width="0" style="223" hidden="1" customWidth="1"/>
    <col min="1286" max="1286" width="14.28515625" style="223" customWidth="1"/>
    <col min="1287" max="1287" width="0" style="223" hidden="1" customWidth="1"/>
    <col min="1288" max="1288" width="15" style="223" customWidth="1"/>
    <col min="1289" max="1289" width="8.28515625" style="223" customWidth="1"/>
    <col min="1290" max="1290" width="11.7109375" style="223" customWidth="1"/>
    <col min="1291" max="1536" width="10.28515625" style="223"/>
    <col min="1537" max="1537" width="7.140625" style="223" customWidth="1"/>
    <col min="1538" max="1538" width="8.85546875" style="223" customWidth="1"/>
    <col min="1539" max="1539" width="11.28515625" style="223" customWidth="1"/>
    <col min="1540" max="1540" width="27.85546875" style="223" customWidth="1"/>
    <col min="1541" max="1541" width="0" style="223" hidden="1" customWidth="1"/>
    <col min="1542" max="1542" width="14.28515625" style="223" customWidth="1"/>
    <col min="1543" max="1543" width="0" style="223" hidden="1" customWidth="1"/>
    <col min="1544" max="1544" width="15" style="223" customWidth="1"/>
    <col min="1545" max="1545" width="8.28515625" style="223" customWidth="1"/>
    <col min="1546" max="1546" width="11.7109375" style="223" customWidth="1"/>
    <col min="1547" max="1792" width="10.28515625" style="223"/>
    <col min="1793" max="1793" width="7.140625" style="223" customWidth="1"/>
    <col min="1794" max="1794" width="8.85546875" style="223" customWidth="1"/>
    <col min="1795" max="1795" width="11.28515625" style="223" customWidth="1"/>
    <col min="1796" max="1796" width="27.85546875" style="223" customWidth="1"/>
    <col min="1797" max="1797" width="0" style="223" hidden="1" customWidth="1"/>
    <col min="1798" max="1798" width="14.28515625" style="223" customWidth="1"/>
    <col min="1799" max="1799" width="0" style="223" hidden="1" customWidth="1"/>
    <col min="1800" max="1800" width="15" style="223" customWidth="1"/>
    <col min="1801" max="1801" width="8.28515625" style="223" customWidth="1"/>
    <col min="1802" max="1802" width="11.7109375" style="223" customWidth="1"/>
    <col min="1803" max="2048" width="10.28515625" style="223"/>
    <col min="2049" max="2049" width="7.140625" style="223" customWidth="1"/>
    <col min="2050" max="2050" width="8.85546875" style="223" customWidth="1"/>
    <col min="2051" max="2051" width="11.28515625" style="223" customWidth="1"/>
    <col min="2052" max="2052" width="27.85546875" style="223" customWidth="1"/>
    <col min="2053" max="2053" width="0" style="223" hidden="1" customWidth="1"/>
    <col min="2054" max="2054" width="14.28515625" style="223" customWidth="1"/>
    <col min="2055" max="2055" width="0" style="223" hidden="1" customWidth="1"/>
    <col min="2056" max="2056" width="15" style="223" customWidth="1"/>
    <col min="2057" max="2057" width="8.28515625" style="223" customWidth="1"/>
    <col min="2058" max="2058" width="11.7109375" style="223" customWidth="1"/>
    <col min="2059" max="2304" width="10.28515625" style="223"/>
    <col min="2305" max="2305" width="7.140625" style="223" customWidth="1"/>
    <col min="2306" max="2306" width="8.85546875" style="223" customWidth="1"/>
    <col min="2307" max="2307" width="11.28515625" style="223" customWidth="1"/>
    <col min="2308" max="2308" width="27.85546875" style="223" customWidth="1"/>
    <col min="2309" max="2309" width="0" style="223" hidden="1" customWidth="1"/>
    <col min="2310" max="2310" width="14.28515625" style="223" customWidth="1"/>
    <col min="2311" max="2311" width="0" style="223" hidden="1" customWidth="1"/>
    <col min="2312" max="2312" width="15" style="223" customWidth="1"/>
    <col min="2313" max="2313" width="8.28515625" style="223" customWidth="1"/>
    <col min="2314" max="2314" width="11.7109375" style="223" customWidth="1"/>
    <col min="2315" max="2560" width="10.28515625" style="223"/>
    <col min="2561" max="2561" width="7.140625" style="223" customWidth="1"/>
    <col min="2562" max="2562" width="8.85546875" style="223" customWidth="1"/>
    <col min="2563" max="2563" width="11.28515625" style="223" customWidth="1"/>
    <col min="2564" max="2564" width="27.85546875" style="223" customWidth="1"/>
    <col min="2565" max="2565" width="0" style="223" hidden="1" customWidth="1"/>
    <col min="2566" max="2566" width="14.28515625" style="223" customWidth="1"/>
    <col min="2567" max="2567" width="0" style="223" hidden="1" customWidth="1"/>
    <col min="2568" max="2568" width="15" style="223" customWidth="1"/>
    <col min="2569" max="2569" width="8.28515625" style="223" customWidth="1"/>
    <col min="2570" max="2570" width="11.7109375" style="223" customWidth="1"/>
    <col min="2571" max="2816" width="10.28515625" style="223"/>
    <col min="2817" max="2817" width="7.140625" style="223" customWidth="1"/>
    <col min="2818" max="2818" width="8.85546875" style="223" customWidth="1"/>
    <col min="2819" max="2819" width="11.28515625" style="223" customWidth="1"/>
    <col min="2820" max="2820" width="27.85546875" style="223" customWidth="1"/>
    <col min="2821" max="2821" width="0" style="223" hidden="1" customWidth="1"/>
    <col min="2822" max="2822" width="14.28515625" style="223" customWidth="1"/>
    <col min="2823" max="2823" width="0" style="223" hidden="1" customWidth="1"/>
    <col min="2824" max="2824" width="15" style="223" customWidth="1"/>
    <col min="2825" max="2825" width="8.28515625" style="223" customWidth="1"/>
    <col min="2826" max="2826" width="11.7109375" style="223" customWidth="1"/>
    <col min="2827" max="3072" width="10.28515625" style="223"/>
    <col min="3073" max="3073" width="7.140625" style="223" customWidth="1"/>
    <col min="3074" max="3074" width="8.85546875" style="223" customWidth="1"/>
    <col min="3075" max="3075" width="11.28515625" style="223" customWidth="1"/>
    <col min="3076" max="3076" width="27.85546875" style="223" customWidth="1"/>
    <col min="3077" max="3077" width="0" style="223" hidden="1" customWidth="1"/>
    <col min="3078" max="3078" width="14.28515625" style="223" customWidth="1"/>
    <col min="3079" max="3079" width="0" style="223" hidden="1" customWidth="1"/>
    <col min="3080" max="3080" width="15" style="223" customWidth="1"/>
    <col min="3081" max="3081" width="8.28515625" style="223" customWidth="1"/>
    <col min="3082" max="3082" width="11.7109375" style="223" customWidth="1"/>
    <col min="3083" max="3328" width="10.28515625" style="223"/>
    <col min="3329" max="3329" width="7.140625" style="223" customWidth="1"/>
    <col min="3330" max="3330" width="8.85546875" style="223" customWidth="1"/>
    <col min="3331" max="3331" width="11.28515625" style="223" customWidth="1"/>
    <col min="3332" max="3332" width="27.85546875" style="223" customWidth="1"/>
    <col min="3333" max="3333" width="0" style="223" hidden="1" customWidth="1"/>
    <col min="3334" max="3334" width="14.28515625" style="223" customWidth="1"/>
    <col min="3335" max="3335" width="0" style="223" hidden="1" customWidth="1"/>
    <col min="3336" max="3336" width="15" style="223" customWidth="1"/>
    <col min="3337" max="3337" width="8.28515625" style="223" customWidth="1"/>
    <col min="3338" max="3338" width="11.7109375" style="223" customWidth="1"/>
    <col min="3339" max="3584" width="10.28515625" style="223"/>
    <col min="3585" max="3585" width="7.140625" style="223" customWidth="1"/>
    <col min="3586" max="3586" width="8.85546875" style="223" customWidth="1"/>
    <col min="3587" max="3587" width="11.28515625" style="223" customWidth="1"/>
    <col min="3588" max="3588" width="27.85546875" style="223" customWidth="1"/>
    <col min="3589" max="3589" width="0" style="223" hidden="1" customWidth="1"/>
    <col min="3590" max="3590" width="14.28515625" style="223" customWidth="1"/>
    <col min="3591" max="3591" width="0" style="223" hidden="1" customWidth="1"/>
    <col min="3592" max="3592" width="15" style="223" customWidth="1"/>
    <col min="3593" max="3593" width="8.28515625" style="223" customWidth="1"/>
    <col min="3594" max="3594" width="11.7109375" style="223" customWidth="1"/>
    <col min="3595" max="3840" width="10.28515625" style="223"/>
    <col min="3841" max="3841" width="7.140625" style="223" customWidth="1"/>
    <col min="3842" max="3842" width="8.85546875" style="223" customWidth="1"/>
    <col min="3843" max="3843" width="11.28515625" style="223" customWidth="1"/>
    <col min="3844" max="3844" width="27.85546875" style="223" customWidth="1"/>
    <col min="3845" max="3845" width="0" style="223" hidden="1" customWidth="1"/>
    <col min="3846" max="3846" width="14.28515625" style="223" customWidth="1"/>
    <col min="3847" max="3847" width="0" style="223" hidden="1" customWidth="1"/>
    <col min="3848" max="3848" width="15" style="223" customWidth="1"/>
    <col min="3849" max="3849" width="8.28515625" style="223" customWidth="1"/>
    <col min="3850" max="3850" width="11.7109375" style="223" customWidth="1"/>
    <col min="3851" max="4096" width="10.28515625" style="223"/>
    <col min="4097" max="4097" width="7.140625" style="223" customWidth="1"/>
    <col min="4098" max="4098" width="8.85546875" style="223" customWidth="1"/>
    <col min="4099" max="4099" width="11.28515625" style="223" customWidth="1"/>
    <col min="4100" max="4100" width="27.85546875" style="223" customWidth="1"/>
    <col min="4101" max="4101" width="0" style="223" hidden="1" customWidth="1"/>
    <col min="4102" max="4102" width="14.28515625" style="223" customWidth="1"/>
    <col min="4103" max="4103" width="0" style="223" hidden="1" customWidth="1"/>
    <col min="4104" max="4104" width="15" style="223" customWidth="1"/>
    <col min="4105" max="4105" width="8.28515625" style="223" customWidth="1"/>
    <col min="4106" max="4106" width="11.7109375" style="223" customWidth="1"/>
    <col min="4107" max="4352" width="10.28515625" style="223"/>
    <col min="4353" max="4353" width="7.140625" style="223" customWidth="1"/>
    <col min="4354" max="4354" width="8.85546875" style="223" customWidth="1"/>
    <col min="4355" max="4355" width="11.28515625" style="223" customWidth="1"/>
    <col min="4356" max="4356" width="27.85546875" style="223" customWidth="1"/>
    <col min="4357" max="4357" width="0" style="223" hidden="1" customWidth="1"/>
    <col min="4358" max="4358" width="14.28515625" style="223" customWidth="1"/>
    <col min="4359" max="4359" width="0" style="223" hidden="1" customWidth="1"/>
    <col min="4360" max="4360" width="15" style="223" customWidth="1"/>
    <col min="4361" max="4361" width="8.28515625" style="223" customWidth="1"/>
    <col min="4362" max="4362" width="11.7109375" style="223" customWidth="1"/>
    <col min="4363" max="4608" width="10.28515625" style="223"/>
    <col min="4609" max="4609" width="7.140625" style="223" customWidth="1"/>
    <col min="4610" max="4610" width="8.85546875" style="223" customWidth="1"/>
    <col min="4611" max="4611" width="11.28515625" style="223" customWidth="1"/>
    <col min="4612" max="4612" width="27.85546875" style="223" customWidth="1"/>
    <col min="4613" max="4613" width="0" style="223" hidden="1" customWidth="1"/>
    <col min="4614" max="4614" width="14.28515625" style="223" customWidth="1"/>
    <col min="4615" max="4615" width="0" style="223" hidden="1" customWidth="1"/>
    <col min="4616" max="4616" width="15" style="223" customWidth="1"/>
    <col min="4617" max="4617" width="8.28515625" style="223" customWidth="1"/>
    <col min="4618" max="4618" width="11.7109375" style="223" customWidth="1"/>
    <col min="4619" max="4864" width="10.28515625" style="223"/>
    <col min="4865" max="4865" width="7.140625" style="223" customWidth="1"/>
    <col min="4866" max="4866" width="8.85546875" style="223" customWidth="1"/>
    <col min="4867" max="4867" width="11.28515625" style="223" customWidth="1"/>
    <col min="4868" max="4868" width="27.85546875" style="223" customWidth="1"/>
    <col min="4869" max="4869" width="0" style="223" hidden="1" customWidth="1"/>
    <col min="4870" max="4870" width="14.28515625" style="223" customWidth="1"/>
    <col min="4871" max="4871" width="0" style="223" hidden="1" customWidth="1"/>
    <col min="4872" max="4872" width="15" style="223" customWidth="1"/>
    <col min="4873" max="4873" width="8.28515625" style="223" customWidth="1"/>
    <col min="4874" max="4874" width="11.7109375" style="223" customWidth="1"/>
    <col min="4875" max="5120" width="10.28515625" style="223"/>
    <col min="5121" max="5121" width="7.140625" style="223" customWidth="1"/>
    <col min="5122" max="5122" width="8.85546875" style="223" customWidth="1"/>
    <col min="5123" max="5123" width="11.28515625" style="223" customWidth="1"/>
    <col min="5124" max="5124" width="27.85546875" style="223" customWidth="1"/>
    <col min="5125" max="5125" width="0" style="223" hidden="1" customWidth="1"/>
    <col min="5126" max="5126" width="14.28515625" style="223" customWidth="1"/>
    <col min="5127" max="5127" width="0" style="223" hidden="1" customWidth="1"/>
    <col min="5128" max="5128" width="15" style="223" customWidth="1"/>
    <col min="5129" max="5129" width="8.28515625" style="223" customWidth="1"/>
    <col min="5130" max="5130" width="11.7109375" style="223" customWidth="1"/>
    <col min="5131" max="5376" width="10.28515625" style="223"/>
    <col min="5377" max="5377" width="7.140625" style="223" customWidth="1"/>
    <col min="5378" max="5378" width="8.85546875" style="223" customWidth="1"/>
    <col min="5379" max="5379" width="11.28515625" style="223" customWidth="1"/>
    <col min="5380" max="5380" width="27.85546875" style="223" customWidth="1"/>
    <col min="5381" max="5381" width="0" style="223" hidden="1" customWidth="1"/>
    <col min="5382" max="5382" width="14.28515625" style="223" customWidth="1"/>
    <col min="5383" max="5383" width="0" style="223" hidden="1" customWidth="1"/>
    <col min="5384" max="5384" width="15" style="223" customWidth="1"/>
    <col min="5385" max="5385" width="8.28515625" style="223" customWidth="1"/>
    <col min="5386" max="5386" width="11.7109375" style="223" customWidth="1"/>
    <col min="5387" max="5632" width="10.28515625" style="223"/>
    <col min="5633" max="5633" width="7.140625" style="223" customWidth="1"/>
    <col min="5634" max="5634" width="8.85546875" style="223" customWidth="1"/>
    <col min="5635" max="5635" width="11.28515625" style="223" customWidth="1"/>
    <col min="5636" max="5636" width="27.85546875" style="223" customWidth="1"/>
    <col min="5637" max="5637" width="0" style="223" hidden="1" customWidth="1"/>
    <col min="5638" max="5638" width="14.28515625" style="223" customWidth="1"/>
    <col min="5639" max="5639" width="0" style="223" hidden="1" customWidth="1"/>
    <col min="5640" max="5640" width="15" style="223" customWidth="1"/>
    <col min="5641" max="5641" width="8.28515625" style="223" customWidth="1"/>
    <col min="5642" max="5642" width="11.7109375" style="223" customWidth="1"/>
    <col min="5643" max="5888" width="10.28515625" style="223"/>
    <col min="5889" max="5889" width="7.140625" style="223" customWidth="1"/>
    <col min="5890" max="5890" width="8.85546875" style="223" customWidth="1"/>
    <col min="5891" max="5891" width="11.28515625" style="223" customWidth="1"/>
    <col min="5892" max="5892" width="27.85546875" style="223" customWidth="1"/>
    <col min="5893" max="5893" width="0" style="223" hidden="1" customWidth="1"/>
    <col min="5894" max="5894" width="14.28515625" style="223" customWidth="1"/>
    <col min="5895" max="5895" width="0" style="223" hidden="1" customWidth="1"/>
    <col min="5896" max="5896" width="15" style="223" customWidth="1"/>
    <col min="5897" max="5897" width="8.28515625" style="223" customWidth="1"/>
    <col min="5898" max="5898" width="11.7109375" style="223" customWidth="1"/>
    <col min="5899" max="6144" width="10.28515625" style="223"/>
    <col min="6145" max="6145" width="7.140625" style="223" customWidth="1"/>
    <col min="6146" max="6146" width="8.85546875" style="223" customWidth="1"/>
    <col min="6147" max="6147" width="11.28515625" style="223" customWidth="1"/>
    <col min="6148" max="6148" width="27.85546875" style="223" customWidth="1"/>
    <col min="6149" max="6149" width="0" style="223" hidden="1" customWidth="1"/>
    <col min="6150" max="6150" width="14.28515625" style="223" customWidth="1"/>
    <col min="6151" max="6151" width="0" style="223" hidden="1" customWidth="1"/>
    <col min="6152" max="6152" width="15" style="223" customWidth="1"/>
    <col min="6153" max="6153" width="8.28515625" style="223" customWidth="1"/>
    <col min="6154" max="6154" width="11.7109375" style="223" customWidth="1"/>
    <col min="6155" max="6400" width="10.28515625" style="223"/>
    <col min="6401" max="6401" width="7.140625" style="223" customWidth="1"/>
    <col min="6402" max="6402" width="8.85546875" style="223" customWidth="1"/>
    <col min="6403" max="6403" width="11.28515625" style="223" customWidth="1"/>
    <col min="6404" max="6404" width="27.85546875" style="223" customWidth="1"/>
    <col min="6405" max="6405" width="0" style="223" hidden="1" customWidth="1"/>
    <col min="6406" max="6406" width="14.28515625" style="223" customWidth="1"/>
    <col min="6407" max="6407" width="0" style="223" hidden="1" customWidth="1"/>
    <col min="6408" max="6408" width="15" style="223" customWidth="1"/>
    <col min="6409" max="6409" width="8.28515625" style="223" customWidth="1"/>
    <col min="6410" max="6410" width="11.7109375" style="223" customWidth="1"/>
    <col min="6411" max="6656" width="10.28515625" style="223"/>
    <col min="6657" max="6657" width="7.140625" style="223" customWidth="1"/>
    <col min="6658" max="6658" width="8.85546875" style="223" customWidth="1"/>
    <col min="6659" max="6659" width="11.28515625" style="223" customWidth="1"/>
    <col min="6660" max="6660" width="27.85546875" style="223" customWidth="1"/>
    <col min="6661" max="6661" width="0" style="223" hidden="1" customWidth="1"/>
    <col min="6662" max="6662" width="14.28515625" style="223" customWidth="1"/>
    <col min="6663" max="6663" width="0" style="223" hidden="1" customWidth="1"/>
    <col min="6664" max="6664" width="15" style="223" customWidth="1"/>
    <col min="6665" max="6665" width="8.28515625" style="223" customWidth="1"/>
    <col min="6666" max="6666" width="11.7109375" style="223" customWidth="1"/>
    <col min="6667" max="6912" width="10.28515625" style="223"/>
    <col min="6913" max="6913" width="7.140625" style="223" customWidth="1"/>
    <col min="6914" max="6914" width="8.85546875" style="223" customWidth="1"/>
    <col min="6915" max="6915" width="11.28515625" style="223" customWidth="1"/>
    <col min="6916" max="6916" width="27.85546875" style="223" customWidth="1"/>
    <col min="6917" max="6917" width="0" style="223" hidden="1" customWidth="1"/>
    <col min="6918" max="6918" width="14.28515625" style="223" customWidth="1"/>
    <col min="6919" max="6919" width="0" style="223" hidden="1" customWidth="1"/>
    <col min="6920" max="6920" width="15" style="223" customWidth="1"/>
    <col min="6921" max="6921" width="8.28515625" style="223" customWidth="1"/>
    <col min="6922" max="6922" width="11.7109375" style="223" customWidth="1"/>
    <col min="6923" max="7168" width="10.28515625" style="223"/>
    <col min="7169" max="7169" width="7.140625" style="223" customWidth="1"/>
    <col min="7170" max="7170" width="8.85546875" style="223" customWidth="1"/>
    <col min="7171" max="7171" width="11.28515625" style="223" customWidth="1"/>
    <col min="7172" max="7172" width="27.85546875" style="223" customWidth="1"/>
    <col min="7173" max="7173" width="0" style="223" hidden="1" customWidth="1"/>
    <col min="7174" max="7174" width="14.28515625" style="223" customWidth="1"/>
    <col min="7175" max="7175" width="0" style="223" hidden="1" customWidth="1"/>
    <col min="7176" max="7176" width="15" style="223" customWidth="1"/>
    <col min="7177" max="7177" width="8.28515625" style="223" customWidth="1"/>
    <col min="7178" max="7178" width="11.7109375" style="223" customWidth="1"/>
    <col min="7179" max="7424" width="10.28515625" style="223"/>
    <col min="7425" max="7425" width="7.140625" style="223" customWidth="1"/>
    <col min="7426" max="7426" width="8.85546875" style="223" customWidth="1"/>
    <col min="7427" max="7427" width="11.28515625" style="223" customWidth="1"/>
    <col min="7428" max="7428" width="27.85546875" style="223" customWidth="1"/>
    <col min="7429" max="7429" width="0" style="223" hidden="1" customWidth="1"/>
    <col min="7430" max="7430" width="14.28515625" style="223" customWidth="1"/>
    <col min="7431" max="7431" width="0" style="223" hidden="1" customWidth="1"/>
    <col min="7432" max="7432" width="15" style="223" customWidth="1"/>
    <col min="7433" max="7433" width="8.28515625" style="223" customWidth="1"/>
    <col min="7434" max="7434" width="11.7109375" style="223" customWidth="1"/>
    <col min="7435" max="7680" width="10.28515625" style="223"/>
    <col min="7681" max="7681" width="7.140625" style="223" customWidth="1"/>
    <col min="7682" max="7682" width="8.85546875" style="223" customWidth="1"/>
    <col min="7683" max="7683" width="11.28515625" style="223" customWidth="1"/>
    <col min="7684" max="7684" width="27.85546875" style="223" customWidth="1"/>
    <col min="7685" max="7685" width="0" style="223" hidden="1" customWidth="1"/>
    <col min="7686" max="7686" width="14.28515625" style="223" customWidth="1"/>
    <col min="7687" max="7687" width="0" style="223" hidden="1" customWidth="1"/>
    <col min="7688" max="7688" width="15" style="223" customWidth="1"/>
    <col min="7689" max="7689" width="8.28515625" style="223" customWidth="1"/>
    <col min="7690" max="7690" width="11.7109375" style="223" customWidth="1"/>
    <col min="7691" max="7936" width="10.28515625" style="223"/>
    <col min="7937" max="7937" width="7.140625" style="223" customWidth="1"/>
    <col min="7938" max="7938" width="8.85546875" style="223" customWidth="1"/>
    <col min="7939" max="7939" width="11.28515625" style="223" customWidth="1"/>
    <col min="7940" max="7940" width="27.85546875" style="223" customWidth="1"/>
    <col min="7941" max="7941" width="0" style="223" hidden="1" customWidth="1"/>
    <col min="7942" max="7942" width="14.28515625" style="223" customWidth="1"/>
    <col min="7943" max="7943" width="0" style="223" hidden="1" customWidth="1"/>
    <col min="7944" max="7944" width="15" style="223" customWidth="1"/>
    <col min="7945" max="7945" width="8.28515625" style="223" customWidth="1"/>
    <col min="7946" max="7946" width="11.7109375" style="223" customWidth="1"/>
    <col min="7947" max="8192" width="10.28515625" style="223"/>
    <col min="8193" max="8193" width="7.140625" style="223" customWidth="1"/>
    <col min="8194" max="8194" width="8.85546875" style="223" customWidth="1"/>
    <col min="8195" max="8195" width="11.28515625" style="223" customWidth="1"/>
    <col min="8196" max="8196" width="27.85546875" style="223" customWidth="1"/>
    <col min="8197" max="8197" width="0" style="223" hidden="1" customWidth="1"/>
    <col min="8198" max="8198" width="14.28515625" style="223" customWidth="1"/>
    <col min="8199" max="8199" width="0" style="223" hidden="1" customWidth="1"/>
    <col min="8200" max="8200" width="15" style="223" customWidth="1"/>
    <col min="8201" max="8201" width="8.28515625" style="223" customWidth="1"/>
    <col min="8202" max="8202" width="11.7109375" style="223" customWidth="1"/>
    <col min="8203" max="8448" width="10.28515625" style="223"/>
    <col min="8449" max="8449" width="7.140625" style="223" customWidth="1"/>
    <col min="8450" max="8450" width="8.85546875" style="223" customWidth="1"/>
    <col min="8451" max="8451" width="11.28515625" style="223" customWidth="1"/>
    <col min="8452" max="8452" width="27.85546875" style="223" customWidth="1"/>
    <col min="8453" max="8453" width="0" style="223" hidden="1" customWidth="1"/>
    <col min="8454" max="8454" width="14.28515625" style="223" customWidth="1"/>
    <col min="8455" max="8455" width="0" style="223" hidden="1" customWidth="1"/>
    <col min="8456" max="8456" width="15" style="223" customWidth="1"/>
    <col min="8457" max="8457" width="8.28515625" style="223" customWidth="1"/>
    <col min="8458" max="8458" width="11.7109375" style="223" customWidth="1"/>
    <col min="8459" max="8704" width="10.28515625" style="223"/>
    <col min="8705" max="8705" width="7.140625" style="223" customWidth="1"/>
    <col min="8706" max="8706" width="8.85546875" style="223" customWidth="1"/>
    <col min="8707" max="8707" width="11.28515625" style="223" customWidth="1"/>
    <col min="8708" max="8708" width="27.85546875" style="223" customWidth="1"/>
    <col min="8709" max="8709" width="0" style="223" hidden="1" customWidth="1"/>
    <col min="8710" max="8710" width="14.28515625" style="223" customWidth="1"/>
    <col min="8711" max="8711" width="0" style="223" hidden="1" customWidth="1"/>
    <col min="8712" max="8712" width="15" style="223" customWidth="1"/>
    <col min="8713" max="8713" width="8.28515625" style="223" customWidth="1"/>
    <col min="8714" max="8714" width="11.7109375" style="223" customWidth="1"/>
    <col min="8715" max="8960" width="10.28515625" style="223"/>
    <col min="8961" max="8961" width="7.140625" style="223" customWidth="1"/>
    <col min="8962" max="8962" width="8.85546875" style="223" customWidth="1"/>
    <col min="8963" max="8963" width="11.28515625" style="223" customWidth="1"/>
    <col min="8964" max="8964" width="27.85546875" style="223" customWidth="1"/>
    <col min="8965" max="8965" width="0" style="223" hidden="1" customWidth="1"/>
    <col min="8966" max="8966" width="14.28515625" style="223" customWidth="1"/>
    <col min="8967" max="8967" width="0" style="223" hidden="1" customWidth="1"/>
    <col min="8968" max="8968" width="15" style="223" customWidth="1"/>
    <col min="8969" max="8969" width="8.28515625" style="223" customWidth="1"/>
    <col min="8970" max="8970" width="11.7109375" style="223" customWidth="1"/>
    <col min="8971" max="9216" width="10.28515625" style="223"/>
    <col min="9217" max="9217" width="7.140625" style="223" customWidth="1"/>
    <col min="9218" max="9218" width="8.85546875" style="223" customWidth="1"/>
    <col min="9219" max="9219" width="11.28515625" style="223" customWidth="1"/>
    <col min="9220" max="9220" width="27.85546875" style="223" customWidth="1"/>
    <col min="9221" max="9221" width="0" style="223" hidden="1" customWidth="1"/>
    <col min="9222" max="9222" width="14.28515625" style="223" customWidth="1"/>
    <col min="9223" max="9223" width="0" style="223" hidden="1" customWidth="1"/>
    <col min="9224" max="9224" width="15" style="223" customWidth="1"/>
    <col min="9225" max="9225" width="8.28515625" style="223" customWidth="1"/>
    <col min="9226" max="9226" width="11.7109375" style="223" customWidth="1"/>
    <col min="9227" max="9472" width="10.28515625" style="223"/>
    <col min="9473" max="9473" width="7.140625" style="223" customWidth="1"/>
    <col min="9474" max="9474" width="8.85546875" style="223" customWidth="1"/>
    <col min="9475" max="9475" width="11.28515625" style="223" customWidth="1"/>
    <col min="9476" max="9476" width="27.85546875" style="223" customWidth="1"/>
    <col min="9477" max="9477" width="0" style="223" hidden="1" customWidth="1"/>
    <col min="9478" max="9478" width="14.28515625" style="223" customWidth="1"/>
    <col min="9479" max="9479" width="0" style="223" hidden="1" customWidth="1"/>
    <col min="9480" max="9480" width="15" style="223" customWidth="1"/>
    <col min="9481" max="9481" width="8.28515625" style="223" customWidth="1"/>
    <col min="9482" max="9482" width="11.7109375" style="223" customWidth="1"/>
    <col min="9483" max="9728" width="10.28515625" style="223"/>
    <col min="9729" max="9729" width="7.140625" style="223" customWidth="1"/>
    <col min="9730" max="9730" width="8.85546875" style="223" customWidth="1"/>
    <col min="9731" max="9731" width="11.28515625" style="223" customWidth="1"/>
    <col min="9732" max="9732" width="27.85546875" style="223" customWidth="1"/>
    <col min="9733" max="9733" width="0" style="223" hidden="1" customWidth="1"/>
    <col min="9734" max="9734" width="14.28515625" style="223" customWidth="1"/>
    <col min="9735" max="9735" width="0" style="223" hidden="1" customWidth="1"/>
    <col min="9736" max="9736" width="15" style="223" customWidth="1"/>
    <col min="9737" max="9737" width="8.28515625" style="223" customWidth="1"/>
    <col min="9738" max="9738" width="11.7109375" style="223" customWidth="1"/>
    <col min="9739" max="9984" width="10.28515625" style="223"/>
    <col min="9985" max="9985" width="7.140625" style="223" customWidth="1"/>
    <col min="9986" max="9986" width="8.85546875" style="223" customWidth="1"/>
    <col min="9987" max="9987" width="11.28515625" style="223" customWidth="1"/>
    <col min="9988" max="9988" width="27.85546875" style="223" customWidth="1"/>
    <col min="9989" max="9989" width="0" style="223" hidden="1" customWidth="1"/>
    <col min="9990" max="9990" width="14.28515625" style="223" customWidth="1"/>
    <col min="9991" max="9991" width="0" style="223" hidden="1" customWidth="1"/>
    <col min="9992" max="9992" width="15" style="223" customWidth="1"/>
    <col min="9993" max="9993" width="8.28515625" style="223" customWidth="1"/>
    <col min="9994" max="9994" width="11.7109375" style="223" customWidth="1"/>
    <col min="9995" max="10240" width="10.28515625" style="223"/>
    <col min="10241" max="10241" width="7.140625" style="223" customWidth="1"/>
    <col min="10242" max="10242" width="8.85546875" style="223" customWidth="1"/>
    <col min="10243" max="10243" width="11.28515625" style="223" customWidth="1"/>
    <col min="10244" max="10244" width="27.85546875" style="223" customWidth="1"/>
    <col min="10245" max="10245" width="0" style="223" hidden="1" customWidth="1"/>
    <col min="10246" max="10246" width="14.28515625" style="223" customWidth="1"/>
    <col min="10247" max="10247" width="0" style="223" hidden="1" customWidth="1"/>
    <col min="10248" max="10248" width="15" style="223" customWidth="1"/>
    <col min="10249" max="10249" width="8.28515625" style="223" customWidth="1"/>
    <col min="10250" max="10250" width="11.7109375" style="223" customWidth="1"/>
    <col min="10251" max="10496" width="10.28515625" style="223"/>
    <col min="10497" max="10497" width="7.140625" style="223" customWidth="1"/>
    <col min="10498" max="10498" width="8.85546875" style="223" customWidth="1"/>
    <col min="10499" max="10499" width="11.28515625" style="223" customWidth="1"/>
    <col min="10500" max="10500" width="27.85546875" style="223" customWidth="1"/>
    <col min="10501" max="10501" width="0" style="223" hidden="1" customWidth="1"/>
    <col min="10502" max="10502" width="14.28515625" style="223" customWidth="1"/>
    <col min="10503" max="10503" width="0" style="223" hidden="1" customWidth="1"/>
    <col min="10504" max="10504" width="15" style="223" customWidth="1"/>
    <col min="10505" max="10505" width="8.28515625" style="223" customWidth="1"/>
    <col min="10506" max="10506" width="11.7109375" style="223" customWidth="1"/>
    <col min="10507" max="10752" width="10.28515625" style="223"/>
    <col min="10753" max="10753" width="7.140625" style="223" customWidth="1"/>
    <col min="10754" max="10754" width="8.85546875" style="223" customWidth="1"/>
    <col min="10755" max="10755" width="11.28515625" style="223" customWidth="1"/>
    <col min="10756" max="10756" width="27.85546875" style="223" customWidth="1"/>
    <col min="10757" max="10757" width="0" style="223" hidden="1" customWidth="1"/>
    <col min="10758" max="10758" width="14.28515625" style="223" customWidth="1"/>
    <col min="10759" max="10759" width="0" style="223" hidden="1" customWidth="1"/>
    <col min="10760" max="10760" width="15" style="223" customWidth="1"/>
    <col min="10761" max="10761" width="8.28515625" style="223" customWidth="1"/>
    <col min="10762" max="10762" width="11.7109375" style="223" customWidth="1"/>
    <col min="10763" max="11008" width="10.28515625" style="223"/>
    <col min="11009" max="11009" width="7.140625" style="223" customWidth="1"/>
    <col min="11010" max="11010" width="8.85546875" style="223" customWidth="1"/>
    <col min="11011" max="11011" width="11.28515625" style="223" customWidth="1"/>
    <col min="11012" max="11012" width="27.85546875" style="223" customWidth="1"/>
    <col min="11013" max="11013" width="0" style="223" hidden="1" customWidth="1"/>
    <col min="11014" max="11014" width="14.28515625" style="223" customWidth="1"/>
    <col min="11015" max="11015" width="0" style="223" hidden="1" customWidth="1"/>
    <col min="11016" max="11016" width="15" style="223" customWidth="1"/>
    <col min="11017" max="11017" width="8.28515625" style="223" customWidth="1"/>
    <col min="11018" max="11018" width="11.7109375" style="223" customWidth="1"/>
    <col min="11019" max="11264" width="10.28515625" style="223"/>
    <col min="11265" max="11265" width="7.140625" style="223" customWidth="1"/>
    <col min="11266" max="11266" width="8.85546875" style="223" customWidth="1"/>
    <col min="11267" max="11267" width="11.28515625" style="223" customWidth="1"/>
    <col min="11268" max="11268" width="27.85546875" style="223" customWidth="1"/>
    <col min="11269" max="11269" width="0" style="223" hidden="1" customWidth="1"/>
    <col min="11270" max="11270" width="14.28515625" style="223" customWidth="1"/>
    <col min="11271" max="11271" width="0" style="223" hidden="1" customWidth="1"/>
    <col min="11272" max="11272" width="15" style="223" customWidth="1"/>
    <col min="11273" max="11273" width="8.28515625" style="223" customWidth="1"/>
    <col min="11274" max="11274" width="11.7109375" style="223" customWidth="1"/>
    <col min="11275" max="11520" width="10.28515625" style="223"/>
    <col min="11521" max="11521" width="7.140625" style="223" customWidth="1"/>
    <col min="11522" max="11522" width="8.85546875" style="223" customWidth="1"/>
    <col min="11523" max="11523" width="11.28515625" style="223" customWidth="1"/>
    <col min="11524" max="11524" width="27.85546875" style="223" customWidth="1"/>
    <col min="11525" max="11525" width="0" style="223" hidden="1" customWidth="1"/>
    <col min="11526" max="11526" width="14.28515625" style="223" customWidth="1"/>
    <col min="11527" max="11527" width="0" style="223" hidden="1" customWidth="1"/>
    <col min="11528" max="11528" width="15" style="223" customWidth="1"/>
    <col min="11529" max="11529" width="8.28515625" style="223" customWidth="1"/>
    <col min="11530" max="11530" width="11.7109375" style="223" customWidth="1"/>
    <col min="11531" max="11776" width="10.28515625" style="223"/>
    <col min="11777" max="11777" width="7.140625" style="223" customWidth="1"/>
    <col min="11778" max="11778" width="8.85546875" style="223" customWidth="1"/>
    <col min="11779" max="11779" width="11.28515625" style="223" customWidth="1"/>
    <col min="11780" max="11780" width="27.85546875" style="223" customWidth="1"/>
    <col min="11781" max="11781" width="0" style="223" hidden="1" customWidth="1"/>
    <col min="11782" max="11782" width="14.28515625" style="223" customWidth="1"/>
    <col min="11783" max="11783" width="0" style="223" hidden="1" customWidth="1"/>
    <col min="11784" max="11784" width="15" style="223" customWidth="1"/>
    <col min="11785" max="11785" width="8.28515625" style="223" customWidth="1"/>
    <col min="11786" max="11786" width="11.7109375" style="223" customWidth="1"/>
    <col min="11787" max="12032" width="10.28515625" style="223"/>
    <col min="12033" max="12033" width="7.140625" style="223" customWidth="1"/>
    <col min="12034" max="12034" width="8.85546875" style="223" customWidth="1"/>
    <col min="12035" max="12035" width="11.28515625" style="223" customWidth="1"/>
    <col min="12036" max="12036" width="27.85546875" style="223" customWidth="1"/>
    <col min="12037" max="12037" width="0" style="223" hidden="1" customWidth="1"/>
    <col min="12038" max="12038" width="14.28515625" style="223" customWidth="1"/>
    <col min="12039" max="12039" width="0" style="223" hidden="1" customWidth="1"/>
    <col min="12040" max="12040" width="15" style="223" customWidth="1"/>
    <col min="12041" max="12041" width="8.28515625" style="223" customWidth="1"/>
    <col min="12042" max="12042" width="11.7109375" style="223" customWidth="1"/>
    <col min="12043" max="12288" width="10.28515625" style="223"/>
    <col min="12289" max="12289" width="7.140625" style="223" customWidth="1"/>
    <col min="12290" max="12290" width="8.85546875" style="223" customWidth="1"/>
    <col min="12291" max="12291" width="11.28515625" style="223" customWidth="1"/>
    <col min="12292" max="12292" width="27.85546875" style="223" customWidth="1"/>
    <col min="12293" max="12293" width="0" style="223" hidden="1" customWidth="1"/>
    <col min="12294" max="12294" width="14.28515625" style="223" customWidth="1"/>
    <col min="12295" max="12295" width="0" style="223" hidden="1" customWidth="1"/>
    <col min="12296" max="12296" width="15" style="223" customWidth="1"/>
    <col min="12297" max="12297" width="8.28515625" style="223" customWidth="1"/>
    <col min="12298" max="12298" width="11.7109375" style="223" customWidth="1"/>
    <col min="12299" max="12544" width="10.28515625" style="223"/>
    <col min="12545" max="12545" width="7.140625" style="223" customWidth="1"/>
    <col min="12546" max="12546" width="8.85546875" style="223" customWidth="1"/>
    <col min="12547" max="12547" width="11.28515625" style="223" customWidth="1"/>
    <col min="12548" max="12548" width="27.85546875" style="223" customWidth="1"/>
    <col min="12549" max="12549" width="0" style="223" hidden="1" customWidth="1"/>
    <col min="12550" max="12550" width="14.28515625" style="223" customWidth="1"/>
    <col min="12551" max="12551" width="0" style="223" hidden="1" customWidth="1"/>
    <col min="12552" max="12552" width="15" style="223" customWidth="1"/>
    <col min="12553" max="12553" width="8.28515625" style="223" customWidth="1"/>
    <col min="12554" max="12554" width="11.7109375" style="223" customWidth="1"/>
    <col min="12555" max="12800" width="10.28515625" style="223"/>
    <col min="12801" max="12801" width="7.140625" style="223" customWidth="1"/>
    <col min="12802" max="12802" width="8.85546875" style="223" customWidth="1"/>
    <col min="12803" max="12803" width="11.28515625" style="223" customWidth="1"/>
    <col min="12804" max="12804" width="27.85546875" style="223" customWidth="1"/>
    <col min="12805" max="12805" width="0" style="223" hidden="1" customWidth="1"/>
    <col min="12806" max="12806" width="14.28515625" style="223" customWidth="1"/>
    <col min="12807" max="12807" width="0" style="223" hidden="1" customWidth="1"/>
    <col min="12808" max="12808" width="15" style="223" customWidth="1"/>
    <col min="12809" max="12809" width="8.28515625" style="223" customWidth="1"/>
    <col min="12810" max="12810" width="11.7109375" style="223" customWidth="1"/>
    <col min="12811" max="13056" width="10.28515625" style="223"/>
    <col min="13057" max="13057" width="7.140625" style="223" customWidth="1"/>
    <col min="13058" max="13058" width="8.85546875" style="223" customWidth="1"/>
    <col min="13059" max="13059" width="11.28515625" style="223" customWidth="1"/>
    <col min="13060" max="13060" width="27.85546875" style="223" customWidth="1"/>
    <col min="13061" max="13061" width="0" style="223" hidden="1" customWidth="1"/>
    <col min="13062" max="13062" width="14.28515625" style="223" customWidth="1"/>
    <col min="13063" max="13063" width="0" style="223" hidden="1" customWidth="1"/>
    <col min="13064" max="13064" width="15" style="223" customWidth="1"/>
    <col min="13065" max="13065" width="8.28515625" style="223" customWidth="1"/>
    <col min="13066" max="13066" width="11.7109375" style="223" customWidth="1"/>
    <col min="13067" max="13312" width="10.28515625" style="223"/>
    <col min="13313" max="13313" width="7.140625" style="223" customWidth="1"/>
    <col min="13314" max="13314" width="8.85546875" style="223" customWidth="1"/>
    <col min="13315" max="13315" width="11.28515625" style="223" customWidth="1"/>
    <col min="13316" max="13316" width="27.85546875" style="223" customWidth="1"/>
    <col min="13317" max="13317" width="0" style="223" hidden="1" customWidth="1"/>
    <col min="13318" max="13318" width="14.28515625" style="223" customWidth="1"/>
    <col min="13319" max="13319" width="0" style="223" hidden="1" customWidth="1"/>
    <col min="13320" max="13320" width="15" style="223" customWidth="1"/>
    <col min="13321" max="13321" width="8.28515625" style="223" customWidth="1"/>
    <col min="13322" max="13322" width="11.7109375" style="223" customWidth="1"/>
    <col min="13323" max="13568" width="10.28515625" style="223"/>
    <col min="13569" max="13569" width="7.140625" style="223" customWidth="1"/>
    <col min="13570" max="13570" width="8.85546875" style="223" customWidth="1"/>
    <col min="13571" max="13571" width="11.28515625" style="223" customWidth="1"/>
    <col min="13572" max="13572" width="27.85546875" style="223" customWidth="1"/>
    <col min="13573" max="13573" width="0" style="223" hidden="1" customWidth="1"/>
    <col min="13574" max="13574" width="14.28515625" style="223" customWidth="1"/>
    <col min="13575" max="13575" width="0" style="223" hidden="1" customWidth="1"/>
    <col min="13576" max="13576" width="15" style="223" customWidth="1"/>
    <col min="13577" max="13577" width="8.28515625" style="223" customWidth="1"/>
    <col min="13578" max="13578" width="11.7109375" style="223" customWidth="1"/>
    <col min="13579" max="13824" width="10.28515625" style="223"/>
    <col min="13825" max="13825" width="7.140625" style="223" customWidth="1"/>
    <col min="13826" max="13826" width="8.85546875" style="223" customWidth="1"/>
    <col min="13827" max="13827" width="11.28515625" style="223" customWidth="1"/>
    <col min="13828" max="13828" width="27.85546875" style="223" customWidth="1"/>
    <col min="13829" max="13829" width="0" style="223" hidden="1" customWidth="1"/>
    <col min="13830" max="13830" width="14.28515625" style="223" customWidth="1"/>
    <col min="13831" max="13831" width="0" style="223" hidden="1" customWidth="1"/>
    <col min="13832" max="13832" width="15" style="223" customWidth="1"/>
    <col min="13833" max="13833" width="8.28515625" style="223" customWidth="1"/>
    <col min="13834" max="13834" width="11.7109375" style="223" customWidth="1"/>
    <col min="13835" max="14080" width="10.28515625" style="223"/>
    <col min="14081" max="14081" width="7.140625" style="223" customWidth="1"/>
    <col min="14082" max="14082" width="8.85546875" style="223" customWidth="1"/>
    <col min="14083" max="14083" width="11.28515625" style="223" customWidth="1"/>
    <col min="14084" max="14084" width="27.85546875" style="223" customWidth="1"/>
    <col min="14085" max="14085" width="0" style="223" hidden="1" customWidth="1"/>
    <col min="14086" max="14086" width="14.28515625" style="223" customWidth="1"/>
    <col min="14087" max="14087" width="0" style="223" hidden="1" customWidth="1"/>
    <col min="14088" max="14088" width="15" style="223" customWidth="1"/>
    <col min="14089" max="14089" width="8.28515625" style="223" customWidth="1"/>
    <col min="14090" max="14090" width="11.7109375" style="223" customWidth="1"/>
    <col min="14091" max="14336" width="10.28515625" style="223"/>
    <col min="14337" max="14337" width="7.140625" style="223" customWidth="1"/>
    <col min="14338" max="14338" width="8.85546875" style="223" customWidth="1"/>
    <col min="14339" max="14339" width="11.28515625" style="223" customWidth="1"/>
    <col min="14340" max="14340" width="27.85546875" style="223" customWidth="1"/>
    <col min="14341" max="14341" width="0" style="223" hidden="1" customWidth="1"/>
    <col min="14342" max="14342" width="14.28515625" style="223" customWidth="1"/>
    <col min="14343" max="14343" width="0" style="223" hidden="1" customWidth="1"/>
    <col min="14344" max="14344" width="15" style="223" customWidth="1"/>
    <col min="14345" max="14345" width="8.28515625" style="223" customWidth="1"/>
    <col min="14346" max="14346" width="11.7109375" style="223" customWidth="1"/>
    <col min="14347" max="14592" width="10.28515625" style="223"/>
    <col min="14593" max="14593" width="7.140625" style="223" customWidth="1"/>
    <col min="14594" max="14594" width="8.85546875" style="223" customWidth="1"/>
    <col min="14595" max="14595" width="11.28515625" style="223" customWidth="1"/>
    <col min="14596" max="14596" width="27.85546875" style="223" customWidth="1"/>
    <col min="14597" max="14597" width="0" style="223" hidden="1" customWidth="1"/>
    <col min="14598" max="14598" width="14.28515625" style="223" customWidth="1"/>
    <col min="14599" max="14599" width="0" style="223" hidden="1" customWidth="1"/>
    <col min="14600" max="14600" width="15" style="223" customWidth="1"/>
    <col min="14601" max="14601" width="8.28515625" style="223" customWidth="1"/>
    <col min="14602" max="14602" width="11.7109375" style="223" customWidth="1"/>
    <col min="14603" max="14848" width="10.28515625" style="223"/>
    <col min="14849" max="14849" width="7.140625" style="223" customWidth="1"/>
    <col min="14850" max="14850" width="8.85546875" style="223" customWidth="1"/>
    <col min="14851" max="14851" width="11.28515625" style="223" customWidth="1"/>
    <col min="14852" max="14852" width="27.85546875" style="223" customWidth="1"/>
    <col min="14853" max="14853" width="0" style="223" hidden="1" customWidth="1"/>
    <col min="14854" max="14854" width="14.28515625" style="223" customWidth="1"/>
    <col min="14855" max="14855" width="0" style="223" hidden="1" customWidth="1"/>
    <col min="14856" max="14856" width="15" style="223" customWidth="1"/>
    <col min="14857" max="14857" width="8.28515625" style="223" customWidth="1"/>
    <col min="14858" max="14858" width="11.7109375" style="223" customWidth="1"/>
    <col min="14859" max="15104" width="10.28515625" style="223"/>
    <col min="15105" max="15105" width="7.140625" style="223" customWidth="1"/>
    <col min="15106" max="15106" width="8.85546875" style="223" customWidth="1"/>
    <col min="15107" max="15107" width="11.28515625" style="223" customWidth="1"/>
    <col min="15108" max="15108" width="27.85546875" style="223" customWidth="1"/>
    <col min="15109" max="15109" width="0" style="223" hidden="1" customWidth="1"/>
    <col min="15110" max="15110" width="14.28515625" style="223" customWidth="1"/>
    <col min="15111" max="15111" width="0" style="223" hidden="1" customWidth="1"/>
    <col min="15112" max="15112" width="15" style="223" customWidth="1"/>
    <col min="15113" max="15113" width="8.28515625" style="223" customWidth="1"/>
    <col min="15114" max="15114" width="11.7109375" style="223" customWidth="1"/>
    <col min="15115" max="15360" width="10.28515625" style="223"/>
    <col min="15361" max="15361" width="7.140625" style="223" customWidth="1"/>
    <col min="15362" max="15362" width="8.85546875" style="223" customWidth="1"/>
    <col min="15363" max="15363" width="11.28515625" style="223" customWidth="1"/>
    <col min="15364" max="15364" width="27.85546875" style="223" customWidth="1"/>
    <col min="15365" max="15365" width="0" style="223" hidden="1" customWidth="1"/>
    <col min="15366" max="15366" width="14.28515625" style="223" customWidth="1"/>
    <col min="15367" max="15367" width="0" style="223" hidden="1" customWidth="1"/>
    <col min="15368" max="15368" width="15" style="223" customWidth="1"/>
    <col min="15369" max="15369" width="8.28515625" style="223" customWidth="1"/>
    <col min="15370" max="15370" width="11.7109375" style="223" customWidth="1"/>
    <col min="15371" max="15616" width="10.28515625" style="223"/>
    <col min="15617" max="15617" width="7.140625" style="223" customWidth="1"/>
    <col min="15618" max="15618" width="8.85546875" style="223" customWidth="1"/>
    <col min="15619" max="15619" width="11.28515625" style="223" customWidth="1"/>
    <col min="15620" max="15620" width="27.85546875" style="223" customWidth="1"/>
    <col min="15621" max="15621" width="0" style="223" hidden="1" customWidth="1"/>
    <col min="15622" max="15622" width="14.28515625" style="223" customWidth="1"/>
    <col min="15623" max="15623" width="0" style="223" hidden="1" customWidth="1"/>
    <col min="15624" max="15624" width="15" style="223" customWidth="1"/>
    <col min="15625" max="15625" width="8.28515625" style="223" customWidth="1"/>
    <col min="15626" max="15626" width="11.7109375" style="223" customWidth="1"/>
    <col min="15627" max="15872" width="10.28515625" style="223"/>
    <col min="15873" max="15873" width="7.140625" style="223" customWidth="1"/>
    <col min="15874" max="15874" width="8.85546875" style="223" customWidth="1"/>
    <col min="15875" max="15875" width="11.28515625" style="223" customWidth="1"/>
    <col min="15876" max="15876" width="27.85546875" style="223" customWidth="1"/>
    <col min="15877" max="15877" width="0" style="223" hidden="1" customWidth="1"/>
    <col min="15878" max="15878" width="14.28515625" style="223" customWidth="1"/>
    <col min="15879" max="15879" width="0" style="223" hidden="1" customWidth="1"/>
    <col min="15880" max="15880" width="15" style="223" customWidth="1"/>
    <col min="15881" max="15881" width="8.28515625" style="223" customWidth="1"/>
    <col min="15882" max="15882" width="11.7109375" style="223" customWidth="1"/>
    <col min="15883" max="16128" width="10.28515625" style="223"/>
    <col min="16129" max="16129" width="7.140625" style="223" customWidth="1"/>
    <col min="16130" max="16130" width="8.85546875" style="223" customWidth="1"/>
    <col min="16131" max="16131" width="11.28515625" style="223" customWidth="1"/>
    <col min="16132" max="16132" width="27.85546875" style="223" customWidth="1"/>
    <col min="16133" max="16133" width="0" style="223" hidden="1" customWidth="1"/>
    <col min="16134" max="16134" width="14.28515625" style="223" customWidth="1"/>
    <col min="16135" max="16135" width="0" style="223" hidden="1" customWidth="1"/>
    <col min="16136" max="16136" width="15" style="223" customWidth="1"/>
    <col min="16137" max="16137" width="8.28515625" style="223" customWidth="1"/>
    <col min="16138" max="16138" width="11.7109375" style="223" customWidth="1"/>
    <col min="16139" max="16384" width="10.28515625" style="223"/>
  </cols>
  <sheetData>
    <row r="1" spans="1:19" ht="9.75" customHeight="1">
      <c r="H1" s="638">
        <v>103</v>
      </c>
    </row>
    <row r="2" spans="1:19" ht="12" customHeight="1">
      <c r="H2" s="638"/>
      <c r="L2" s="225"/>
      <c r="M2" s="226"/>
      <c r="N2" s="226"/>
      <c r="O2" s="227"/>
      <c r="P2" s="226"/>
      <c r="Q2" s="226"/>
      <c r="R2" s="226"/>
      <c r="S2" s="227"/>
    </row>
    <row r="3" spans="1:19" ht="15" customHeight="1">
      <c r="H3" s="638"/>
      <c r="L3" s="225"/>
      <c r="M3" s="226"/>
      <c r="N3" s="226"/>
      <c r="O3" s="227"/>
      <c r="P3" s="226"/>
      <c r="Q3" s="226"/>
      <c r="R3" s="226"/>
      <c r="S3" s="227"/>
    </row>
    <row r="4" spans="1:19" ht="18" customHeight="1">
      <c r="C4" s="228"/>
      <c r="L4" s="225"/>
      <c r="M4" s="226"/>
      <c r="N4" s="226"/>
      <c r="O4" s="227"/>
      <c r="P4" s="226"/>
      <c r="Q4" s="226"/>
      <c r="R4" s="226"/>
      <c r="S4" s="227"/>
    </row>
    <row r="5" spans="1:19" ht="12" customHeight="1">
      <c r="B5" s="228" t="str">
        <f>'don''t look'!E1</f>
        <v>PROCOM GMBH</v>
      </c>
      <c r="L5" s="225"/>
      <c r="M5" s="226"/>
      <c r="N5" s="226"/>
      <c r="O5" s="227"/>
      <c r="P5" s="226"/>
      <c r="Q5" s="226"/>
      <c r="R5" s="226"/>
      <c r="S5" s="227"/>
    </row>
    <row r="6" spans="1:19" ht="13.5" customHeight="1">
      <c r="B6" s="229" t="str">
        <f>'don''t look'!E2</f>
        <v>ALFREDSTR. 157</v>
      </c>
      <c r="L6" s="225"/>
      <c r="M6" s="226"/>
      <c r="N6" s="226"/>
      <c r="O6" s="227"/>
      <c r="P6" s="226"/>
      <c r="Q6" s="226"/>
      <c r="R6" s="226"/>
      <c r="S6" s="227"/>
    </row>
    <row r="7" spans="1:19" ht="12" customHeight="1">
      <c r="B7" s="229" t="str">
        <f>'don''t look'!E3</f>
        <v>D-45131 ESSEN</v>
      </c>
      <c r="L7" s="227"/>
      <c r="M7" s="230"/>
      <c r="N7" s="226"/>
      <c r="O7" s="227"/>
      <c r="P7" s="227"/>
      <c r="Q7" s="227"/>
      <c r="R7" s="227"/>
      <c r="S7" s="227"/>
    </row>
    <row r="8" spans="1:19" ht="15" customHeight="1">
      <c r="B8" s="229" t="str">
        <f>'don''t look'!E4</f>
        <v>From customs agency JSC INTRANS, LT</v>
      </c>
      <c r="L8" s="227"/>
      <c r="M8" s="227"/>
      <c r="N8" s="227"/>
      <c r="O8" s="227"/>
      <c r="P8" s="227"/>
      <c r="Q8" s="227"/>
      <c r="R8" s="227"/>
      <c r="S8" s="227"/>
    </row>
    <row r="9" spans="1:19" ht="12" customHeight="1">
      <c r="H9" s="227"/>
    </row>
    <row r="10" spans="1:19" ht="12" customHeight="1">
      <c r="C10" s="228"/>
      <c r="H10" s="227"/>
    </row>
    <row r="11" spans="1:19" ht="12" customHeight="1">
      <c r="B11" s="231" t="str">
        <f>'don''t look'!E7</f>
        <v>COMMUNICATIONS LTD</v>
      </c>
      <c r="H11" s="223"/>
    </row>
    <row r="12" spans="1:19" ht="12" customHeight="1">
      <c r="B12" s="229" t="str">
        <f>'don''t look'!E8</f>
        <v>MITROFANEVSKOE SH. 10</v>
      </c>
      <c r="E12" s="232"/>
    </row>
    <row r="13" spans="1:19" s="227" customFormat="1" ht="11.1" customHeight="1">
      <c r="A13" s="232"/>
      <c r="B13" s="229" t="str">
        <f>'don''t look'!E9</f>
        <v>198095 ST. PETERSBURG</v>
      </c>
      <c r="C13" s="223"/>
      <c r="J13" s="233"/>
      <c r="N13" s="234"/>
    </row>
    <row r="14" spans="1:19" ht="12" customHeight="1">
      <c r="B14" s="229" t="str">
        <f>'don''t look'!E10</f>
        <v>RUSSIA</v>
      </c>
      <c r="E14" s="232"/>
      <c r="J14" s="235"/>
    </row>
    <row r="15" spans="1:19" s="236" customFormat="1" ht="24.75" customHeight="1">
      <c r="E15" s="237"/>
      <c r="H15" s="238"/>
      <c r="N15" s="239"/>
    </row>
    <row r="16" spans="1:19" s="236" customFormat="1" ht="12.75" customHeight="1">
      <c r="B16" s="240"/>
      <c r="C16" s="223" t="str">
        <f>IF('don''t look'!E13&lt;&gt;0,'don''t look'!E13,"")</f>
        <v>ST. PETERSBURG</v>
      </c>
      <c r="E16" s="241"/>
      <c r="H16" s="238"/>
      <c r="J16" s="242"/>
      <c r="N16" s="239"/>
    </row>
    <row r="17" spans="2:14" ht="11.25" customHeight="1">
      <c r="B17" s="243"/>
      <c r="C17" s="223" t="str">
        <f>IF('don''t look'!E14&lt;&gt;0,'don''t look'!E14,"")</f>
        <v>RUSSIA</v>
      </c>
      <c r="J17" s="233"/>
      <c r="N17" s="234"/>
    </row>
    <row r="18" spans="2:14" ht="13.5" customHeight="1">
      <c r="C18" s="223" t="str">
        <f>IF('don''t look'!E15&lt;&gt;0,'don''t look'!E15,"")</f>
        <v/>
      </c>
      <c r="I18" s="232"/>
      <c r="J18" s="233"/>
      <c r="N18" s="234"/>
    </row>
    <row r="19" spans="2:14" ht="15" customHeight="1">
      <c r="B19" s="244"/>
      <c r="G19" s="245"/>
      <c r="H19" s="246"/>
      <c r="I19" s="232"/>
      <c r="J19" s="233"/>
      <c r="N19" s="234"/>
    </row>
    <row r="20" spans="2:14" ht="12" customHeight="1">
      <c r="C20" s="223" t="str">
        <f>'don''t look'!C18</f>
        <v>LITHUANIA, VILNIUS</v>
      </c>
      <c r="G20" s="224"/>
      <c r="J20" s="233"/>
      <c r="N20" s="234"/>
    </row>
    <row r="21" spans="2:14" ht="12.75" customHeight="1">
      <c r="C21" s="322">
        <f ca="1">'don''t look'!C19</f>
        <v>43626</v>
      </c>
      <c r="G21" s="224"/>
      <c r="H21" s="232"/>
      <c r="J21" s="233"/>
      <c r="N21" s="234"/>
    </row>
    <row r="22" spans="2:14" ht="9.75" customHeight="1">
      <c r="E22" s="247"/>
      <c r="G22" s="248"/>
      <c r="J22" s="233"/>
      <c r="N22" s="234"/>
    </row>
    <row r="23" spans="2:14" ht="13.5" customHeight="1">
      <c r="J23" s="233"/>
      <c r="N23" s="234"/>
    </row>
    <row r="24" spans="2:14" s="227" customFormat="1" ht="11.1" customHeight="1">
      <c r="B24" s="223" t="str">
        <f>IF('don''t look'!F25&lt;&gt;0,'don''t look'!F25,'don''t look'!F24)</f>
        <v>EX</v>
      </c>
      <c r="C24" s="224"/>
      <c r="D24" s="251"/>
      <c r="J24" s="233"/>
      <c r="N24" s="234"/>
    </row>
    <row r="25" spans="2:14" s="227" customFormat="1" ht="11.1" customHeight="1">
      <c r="B25" s="227" t="str">
        <f>'don''t look'!B24</f>
        <v xml:space="preserve">TIR </v>
      </c>
      <c r="C25" s="223"/>
      <c r="J25" s="233"/>
      <c r="N25" s="234"/>
    </row>
    <row r="26" spans="2:14" s="227" customFormat="1" ht="11.1" customHeight="1">
      <c r="C26" s="223"/>
      <c r="J26" s="233"/>
      <c r="N26" s="234"/>
    </row>
    <row r="27" spans="2:14" s="227" customFormat="1" ht="11.1" customHeight="1">
      <c r="C27" s="223"/>
      <c r="J27" s="233"/>
      <c r="N27" s="234"/>
    </row>
    <row r="28" spans="2:14" s="227" customFormat="1" ht="11.25" customHeight="1">
      <c r="J28" s="233"/>
      <c r="N28" s="234"/>
    </row>
    <row r="29" spans="2:14" s="227" customFormat="1" ht="9" customHeight="1">
      <c r="B29" s="252">
        <f>'don''t look'!E69</f>
        <v>1</v>
      </c>
      <c r="C29" s="280" t="str">
        <f>'don''t look'!B69</f>
        <v>ONE SET DIGITAL INTERCOM SYSTEM</v>
      </c>
      <c r="D29" s="223"/>
      <c r="E29" s="223"/>
      <c r="F29" s="576">
        <f>'don''t look'!H69</f>
        <v>0</v>
      </c>
      <c r="G29" s="254"/>
      <c r="H29" s="258">
        <f>'don''t look'!I69</f>
        <v>253</v>
      </c>
      <c r="J29" s="233"/>
      <c r="N29" s="234"/>
    </row>
    <row r="30" spans="2:14" s="227" customFormat="1" ht="9" customHeight="1">
      <c r="B30" s="252"/>
      <c r="C30" s="280">
        <f>'don''t look'!B70</f>
        <v>0</v>
      </c>
      <c r="D30" s="223"/>
      <c r="E30" s="223"/>
      <c r="F30" s="576">
        <f>'don''t look'!H70</f>
        <v>0</v>
      </c>
      <c r="G30" s="254"/>
      <c r="H30" s="258">
        <f>'don''t look'!I70</f>
        <v>0</v>
      </c>
      <c r="J30" s="233"/>
      <c r="N30" s="234"/>
    </row>
    <row r="31" spans="2:14" s="227" customFormat="1" ht="9" customHeight="1">
      <c r="B31" s="252"/>
      <c r="C31" s="280">
        <f>'don''t look'!B71</f>
        <v>0</v>
      </c>
      <c r="D31" s="223"/>
      <c r="E31" s="223"/>
      <c r="F31" s="576">
        <f>'don''t look'!H71</f>
        <v>0</v>
      </c>
      <c r="G31" s="254"/>
      <c r="H31" s="258">
        <f>'don''t look'!I71</f>
        <v>0</v>
      </c>
      <c r="J31" s="233"/>
      <c r="N31" s="234"/>
    </row>
    <row r="32" spans="2:14" s="227" customFormat="1" ht="9" customHeight="1">
      <c r="B32" s="252"/>
      <c r="C32" s="280">
        <f>'don''t look'!B72</f>
        <v>0</v>
      </c>
      <c r="D32" s="223"/>
      <c r="E32" s="223"/>
      <c r="F32" s="576">
        <f>'don''t look'!H72</f>
        <v>0</v>
      </c>
      <c r="G32" s="254"/>
      <c r="H32" s="258">
        <f>'don''t look'!I72</f>
        <v>0</v>
      </c>
      <c r="J32" s="233"/>
      <c r="N32" s="234"/>
    </row>
    <row r="33" spans="1:14" s="227" customFormat="1" ht="9" customHeight="1">
      <c r="B33" s="252"/>
      <c r="C33" s="280">
        <f>'don''t look'!B73</f>
        <v>0</v>
      </c>
      <c r="D33" s="223"/>
      <c r="E33" s="223"/>
      <c r="F33" s="576">
        <f>'don''t look'!H73</f>
        <v>0</v>
      </c>
      <c r="G33" s="254"/>
      <c r="H33" s="258">
        <f>'don''t look'!I73</f>
        <v>0</v>
      </c>
      <c r="J33" s="233"/>
      <c r="N33" s="234"/>
    </row>
    <row r="34" spans="1:14" s="227" customFormat="1" ht="9" customHeight="1">
      <c r="B34" s="252"/>
      <c r="C34" s="280">
        <f>'don''t look'!B74</f>
        <v>0</v>
      </c>
      <c r="D34" s="223"/>
      <c r="E34" s="223"/>
      <c r="F34" s="576">
        <f>'don''t look'!H74</f>
        <v>0</v>
      </c>
      <c r="G34" s="254"/>
      <c r="H34" s="258">
        <f>'don''t look'!I74</f>
        <v>0</v>
      </c>
      <c r="J34" s="233"/>
      <c r="N34" s="234"/>
    </row>
    <row r="35" spans="1:14" s="227" customFormat="1" ht="9" customHeight="1">
      <c r="B35" s="252"/>
      <c r="C35" s="280">
        <f>'don''t look'!B75</f>
        <v>0</v>
      </c>
      <c r="D35" s="223"/>
      <c r="E35" s="223"/>
      <c r="F35" s="576">
        <f>'don''t look'!H75</f>
        <v>0</v>
      </c>
      <c r="G35" s="254"/>
      <c r="H35" s="258">
        <f>'don''t look'!I75</f>
        <v>0</v>
      </c>
      <c r="J35" s="233"/>
      <c r="N35" s="234"/>
    </row>
    <row r="36" spans="1:14" s="227" customFormat="1" ht="9" customHeight="1">
      <c r="B36" s="252"/>
      <c r="C36" s="280">
        <f>'don''t look'!B76</f>
        <v>0</v>
      </c>
      <c r="D36" s="223"/>
      <c r="E36" s="223"/>
      <c r="F36" s="576">
        <f>'don''t look'!H76</f>
        <v>0</v>
      </c>
      <c r="G36" s="254"/>
      <c r="H36" s="258">
        <f>'don''t look'!I76</f>
        <v>0</v>
      </c>
      <c r="J36" s="233"/>
      <c r="N36" s="234"/>
    </row>
    <row r="37" spans="1:14" s="227" customFormat="1" ht="9" customHeight="1">
      <c r="A37" s="259"/>
      <c r="B37" s="252"/>
      <c r="C37" s="280">
        <f>'don''t look'!B77</f>
        <v>0</v>
      </c>
      <c r="D37" s="223"/>
      <c r="E37" s="223"/>
      <c r="F37" s="576">
        <f>'don''t look'!H77</f>
        <v>0</v>
      </c>
      <c r="G37" s="254"/>
      <c r="H37" s="258">
        <f>'don''t look'!I77</f>
        <v>0</v>
      </c>
      <c r="J37" s="233"/>
      <c r="N37" s="234"/>
    </row>
    <row r="38" spans="1:14" s="227" customFormat="1" ht="9" customHeight="1">
      <c r="A38" s="259"/>
      <c r="B38" s="252"/>
      <c r="C38" s="280">
        <f>'don''t look'!B78</f>
        <v>0</v>
      </c>
      <c r="D38" s="223"/>
      <c r="E38" s="223"/>
      <c r="F38" s="576">
        <f>'don''t look'!H78</f>
        <v>0</v>
      </c>
      <c r="G38" s="254"/>
      <c r="H38" s="258">
        <f>'don''t look'!I78</f>
        <v>0</v>
      </c>
      <c r="J38" s="233"/>
      <c r="N38" s="234"/>
    </row>
    <row r="39" spans="1:14" s="227" customFormat="1" ht="9" customHeight="1">
      <c r="A39" s="259" t="s">
        <v>313</v>
      </c>
      <c r="B39" s="260">
        <f>SUM(B29:B35)</f>
        <v>1</v>
      </c>
      <c r="C39" s="261" t="str">
        <f>'don''t look'!F79</f>
        <v>PLL</v>
      </c>
      <c r="D39" s="231"/>
      <c r="E39" s="231"/>
      <c r="F39" s="262"/>
      <c r="G39" s="263"/>
      <c r="H39" s="264">
        <f>SUM(H29:H38)</f>
        <v>253</v>
      </c>
      <c r="J39" s="233"/>
      <c r="N39" s="234"/>
    </row>
    <row r="40" spans="1:14" s="227" customFormat="1" ht="11.25" customHeight="1">
      <c r="A40" s="259"/>
      <c r="B40" s="260"/>
      <c r="C40" s="261"/>
      <c r="D40" s="231"/>
      <c r="E40" s="231"/>
      <c r="F40" s="262"/>
      <c r="G40" s="263"/>
      <c r="H40" s="264"/>
      <c r="J40" s="233"/>
      <c r="N40" s="234"/>
    </row>
    <row r="41" spans="1:14" s="271" customFormat="1" ht="9.9499999999999993" customHeight="1">
      <c r="A41" s="265"/>
      <c r="B41" s="266"/>
      <c r="C41" s="267"/>
      <c r="D41" s="268"/>
      <c r="E41" s="268"/>
      <c r="F41" s="266"/>
      <c r="G41" s="269"/>
      <c r="H41" s="270"/>
      <c r="J41" s="272"/>
      <c r="N41" s="273"/>
    </row>
    <row r="42" spans="1:14" s="271" customFormat="1" ht="9.75" customHeight="1">
      <c r="A42" s="225"/>
      <c r="B42" s="271" t="e">
        <f>REGENT!#REF!</f>
        <v>#REF!</v>
      </c>
      <c r="C42" s="281"/>
      <c r="D42" s="223"/>
      <c r="E42" s="276"/>
      <c r="F42" s="227"/>
      <c r="G42" s="227"/>
      <c r="H42" s="277"/>
      <c r="J42" s="272"/>
      <c r="N42" s="273"/>
    </row>
    <row r="43" spans="1:14" s="271" customFormat="1" ht="12.75" customHeight="1">
      <c r="B43" s="271">
        <f>REGENT!B43</f>
        <v>0</v>
      </c>
      <c r="C43" s="281"/>
      <c r="D43" s="223"/>
      <c r="E43" s="268"/>
      <c r="F43" s="278"/>
      <c r="G43" s="269"/>
      <c r="H43" s="279"/>
      <c r="J43" s="272"/>
      <c r="N43" s="273"/>
    </row>
    <row r="44" spans="1:14" s="271" customFormat="1" ht="12.75" customHeight="1">
      <c r="B44" s="271">
        <f>REGENT!B44</f>
        <v>0</v>
      </c>
      <c r="C44" s="281"/>
      <c r="D44" s="223"/>
      <c r="E44" s="268"/>
      <c r="F44" s="278"/>
      <c r="G44" s="269"/>
      <c r="H44" s="279"/>
      <c r="J44" s="272"/>
      <c r="N44" s="273"/>
    </row>
    <row r="45" spans="1:14" ht="12" customHeight="1">
      <c r="H45" s="254"/>
      <c r="I45" s="232"/>
    </row>
    <row r="46" spans="1:14" ht="12" customHeight="1">
      <c r="E46" s="282"/>
      <c r="H46" s="254"/>
      <c r="I46" s="232"/>
    </row>
    <row r="47" spans="1:14" ht="12" customHeight="1">
      <c r="I47" s="232"/>
    </row>
    <row r="48" spans="1:14" ht="12" customHeight="1">
      <c r="B48" s="271"/>
      <c r="C48" s="281"/>
      <c r="I48" s="232"/>
    </row>
    <row r="49" spans="1:8" ht="18" customHeight="1">
      <c r="G49" s="286"/>
      <c r="H49" s="284"/>
    </row>
    <row r="50" spans="1:8" ht="18" customHeight="1">
      <c r="G50" s="286"/>
      <c r="H50" s="284"/>
    </row>
    <row r="51" spans="1:8" ht="18" customHeight="1">
      <c r="C51" s="286"/>
      <c r="D51" s="325"/>
      <c r="E51" s="283"/>
      <c r="F51" s="284"/>
      <c r="G51" s="286"/>
      <c r="H51" s="284"/>
    </row>
    <row r="52" spans="1:8" ht="18" customHeight="1">
      <c r="C52" s="286" t="str">
        <f>'don''t look'!D106</f>
        <v>VILNIUS</v>
      </c>
      <c r="D52" s="325">
        <f ca="1">'don''t look'!E106</f>
        <v>43626</v>
      </c>
      <c r="E52" s="283">
        <f>'[2]don''t look'!F67</f>
        <v>2013</v>
      </c>
      <c r="F52" s="284">
        <f>'don''t look'!F106</f>
        <v>0</v>
      </c>
      <c r="G52" s="286"/>
      <c r="H52" s="284"/>
    </row>
    <row r="53" spans="1:8" ht="18" customHeight="1">
      <c r="C53" s="286"/>
      <c r="D53" s="325"/>
      <c r="E53" s="283"/>
      <c r="F53" s="284"/>
      <c r="G53" s="286"/>
      <c r="H53" s="284"/>
    </row>
    <row r="54" spans="1:8" ht="18" customHeight="1">
      <c r="C54" s="286"/>
      <c r="D54" s="325"/>
      <c r="E54" s="283"/>
      <c r="F54" s="284"/>
      <c r="G54" s="286"/>
      <c r="H54" s="284"/>
    </row>
    <row r="55" spans="1:8" ht="18" customHeight="1">
      <c r="C55" s="286"/>
      <c r="D55" s="325"/>
      <c r="E55" s="283"/>
      <c r="F55" s="284"/>
      <c r="G55" s="286"/>
      <c r="H55" s="284"/>
    </row>
    <row r="56" spans="1:8" ht="18" customHeight="1">
      <c r="C56" s="286"/>
      <c r="D56" s="325"/>
      <c r="E56" s="283"/>
      <c r="F56" s="284"/>
      <c r="G56" s="286"/>
      <c r="H56" s="284"/>
    </row>
    <row r="57" spans="1:8" ht="18" customHeight="1">
      <c r="G57" s="286"/>
      <c r="H57" s="284"/>
    </row>
    <row r="58" spans="1:8" ht="9.75" customHeight="1"/>
    <row r="59" spans="1:8" ht="19.5" customHeight="1">
      <c r="A59" s="287" t="str">
        <f>'don''t look'!B115</f>
        <v>B828XK98/AP814978</v>
      </c>
    </row>
    <row r="60" spans="1:8" ht="12.75"/>
  </sheetData>
  <mergeCells count="1">
    <mergeCell ref="H1:H3"/>
  </mergeCells>
  <pageMargins left="0.5" right="0" top="0" bottom="0" header="0.17" footer="0.511811023622047"/>
  <pageSetup paperSize="9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3"/>
  <sheetViews>
    <sheetView workbookViewId="0">
      <selection activeCell="C45" sqref="C45"/>
    </sheetView>
  </sheetViews>
  <sheetFormatPr defaultColWidth="10.28515625" defaultRowHeight="18.75"/>
  <cols>
    <col min="1" max="1" width="9.28515625" style="292" customWidth="1"/>
    <col min="2" max="2" width="8.5703125" style="292" customWidth="1"/>
    <col min="3" max="3" width="10.7109375" style="292" customWidth="1"/>
    <col min="4" max="4" width="8.7109375" style="292" customWidth="1"/>
    <col min="5" max="5" width="10.5703125" style="292" customWidth="1"/>
    <col min="6" max="6" width="10.42578125" style="292" customWidth="1"/>
    <col min="7" max="7" width="12.7109375" style="292" customWidth="1"/>
    <col min="8" max="8" width="12" style="292" customWidth="1"/>
    <col min="9" max="9" width="10.42578125" style="292" customWidth="1"/>
    <col min="10" max="10" width="3.28515625" style="292" customWidth="1"/>
    <col min="11" max="256" width="10.28515625" style="292"/>
    <col min="257" max="257" width="9.28515625" style="292" customWidth="1"/>
    <col min="258" max="258" width="8.5703125" style="292" customWidth="1"/>
    <col min="259" max="259" width="3.28515625" style="292" customWidth="1"/>
    <col min="260" max="260" width="13.85546875" style="292" customWidth="1"/>
    <col min="261" max="261" width="7.28515625" style="292" customWidth="1"/>
    <col min="262" max="262" width="12.42578125" style="292" customWidth="1"/>
    <col min="263" max="263" width="17.28515625" style="292" customWidth="1"/>
    <col min="264" max="264" width="12" style="292" customWidth="1"/>
    <col min="265" max="265" width="6" style="292" customWidth="1"/>
    <col min="266" max="266" width="3.28515625" style="292" customWidth="1"/>
    <col min="267" max="512" width="10.28515625" style="292"/>
    <col min="513" max="513" width="9.28515625" style="292" customWidth="1"/>
    <col min="514" max="514" width="8.5703125" style="292" customWidth="1"/>
    <col min="515" max="515" width="3.28515625" style="292" customWidth="1"/>
    <col min="516" max="516" width="13.85546875" style="292" customWidth="1"/>
    <col min="517" max="517" width="7.28515625" style="292" customWidth="1"/>
    <col min="518" max="518" width="12.42578125" style="292" customWidth="1"/>
    <col min="519" max="519" width="17.28515625" style="292" customWidth="1"/>
    <col min="520" max="520" width="12" style="292" customWidth="1"/>
    <col min="521" max="521" width="6" style="292" customWidth="1"/>
    <col min="522" max="522" width="3.28515625" style="292" customWidth="1"/>
    <col min="523" max="768" width="10.28515625" style="292"/>
    <col min="769" max="769" width="9.28515625" style="292" customWidth="1"/>
    <col min="770" max="770" width="8.5703125" style="292" customWidth="1"/>
    <col min="771" max="771" width="3.28515625" style="292" customWidth="1"/>
    <col min="772" max="772" width="13.85546875" style="292" customWidth="1"/>
    <col min="773" max="773" width="7.28515625" style="292" customWidth="1"/>
    <col min="774" max="774" width="12.42578125" style="292" customWidth="1"/>
    <col min="775" max="775" width="17.28515625" style="292" customWidth="1"/>
    <col min="776" max="776" width="12" style="292" customWidth="1"/>
    <col min="777" max="777" width="6" style="292" customWidth="1"/>
    <col min="778" max="778" width="3.28515625" style="292" customWidth="1"/>
    <col min="779" max="1024" width="10.28515625" style="292"/>
    <col min="1025" max="1025" width="9.28515625" style="292" customWidth="1"/>
    <col min="1026" max="1026" width="8.5703125" style="292" customWidth="1"/>
    <col min="1027" max="1027" width="3.28515625" style="292" customWidth="1"/>
    <col min="1028" max="1028" width="13.85546875" style="292" customWidth="1"/>
    <col min="1029" max="1029" width="7.28515625" style="292" customWidth="1"/>
    <col min="1030" max="1030" width="12.42578125" style="292" customWidth="1"/>
    <col min="1031" max="1031" width="17.28515625" style="292" customWidth="1"/>
    <col min="1032" max="1032" width="12" style="292" customWidth="1"/>
    <col min="1033" max="1033" width="6" style="292" customWidth="1"/>
    <col min="1034" max="1034" width="3.28515625" style="292" customWidth="1"/>
    <col min="1035" max="1280" width="10.28515625" style="292"/>
    <col min="1281" max="1281" width="9.28515625" style="292" customWidth="1"/>
    <col min="1282" max="1282" width="8.5703125" style="292" customWidth="1"/>
    <col min="1283" max="1283" width="3.28515625" style="292" customWidth="1"/>
    <col min="1284" max="1284" width="13.85546875" style="292" customWidth="1"/>
    <col min="1285" max="1285" width="7.28515625" style="292" customWidth="1"/>
    <col min="1286" max="1286" width="12.42578125" style="292" customWidth="1"/>
    <col min="1287" max="1287" width="17.28515625" style="292" customWidth="1"/>
    <col min="1288" max="1288" width="12" style="292" customWidth="1"/>
    <col min="1289" max="1289" width="6" style="292" customWidth="1"/>
    <col min="1290" max="1290" width="3.28515625" style="292" customWidth="1"/>
    <col min="1291" max="1536" width="10.28515625" style="292"/>
    <col min="1537" max="1537" width="9.28515625" style="292" customWidth="1"/>
    <col min="1538" max="1538" width="8.5703125" style="292" customWidth="1"/>
    <col min="1539" max="1539" width="3.28515625" style="292" customWidth="1"/>
    <col min="1540" max="1540" width="13.85546875" style="292" customWidth="1"/>
    <col min="1541" max="1541" width="7.28515625" style="292" customWidth="1"/>
    <col min="1542" max="1542" width="12.42578125" style="292" customWidth="1"/>
    <col min="1543" max="1543" width="17.28515625" style="292" customWidth="1"/>
    <col min="1544" max="1544" width="12" style="292" customWidth="1"/>
    <col min="1545" max="1545" width="6" style="292" customWidth="1"/>
    <col min="1546" max="1546" width="3.28515625" style="292" customWidth="1"/>
    <col min="1547" max="1792" width="10.28515625" style="292"/>
    <col min="1793" max="1793" width="9.28515625" style="292" customWidth="1"/>
    <col min="1794" max="1794" width="8.5703125" style="292" customWidth="1"/>
    <col min="1795" max="1795" width="3.28515625" style="292" customWidth="1"/>
    <col min="1796" max="1796" width="13.85546875" style="292" customWidth="1"/>
    <col min="1797" max="1797" width="7.28515625" style="292" customWidth="1"/>
    <col min="1798" max="1798" width="12.42578125" style="292" customWidth="1"/>
    <col min="1799" max="1799" width="17.28515625" style="292" customWidth="1"/>
    <col min="1800" max="1800" width="12" style="292" customWidth="1"/>
    <col min="1801" max="1801" width="6" style="292" customWidth="1"/>
    <col min="1802" max="1802" width="3.28515625" style="292" customWidth="1"/>
    <col min="1803" max="2048" width="10.28515625" style="292"/>
    <col min="2049" max="2049" width="9.28515625" style="292" customWidth="1"/>
    <col min="2050" max="2050" width="8.5703125" style="292" customWidth="1"/>
    <col min="2051" max="2051" width="3.28515625" style="292" customWidth="1"/>
    <col min="2052" max="2052" width="13.85546875" style="292" customWidth="1"/>
    <col min="2053" max="2053" width="7.28515625" style="292" customWidth="1"/>
    <col min="2054" max="2054" width="12.42578125" style="292" customWidth="1"/>
    <col min="2055" max="2055" width="17.28515625" style="292" customWidth="1"/>
    <col min="2056" max="2056" width="12" style="292" customWidth="1"/>
    <col min="2057" max="2057" width="6" style="292" customWidth="1"/>
    <col min="2058" max="2058" width="3.28515625" style="292" customWidth="1"/>
    <col min="2059" max="2304" width="10.28515625" style="292"/>
    <col min="2305" max="2305" width="9.28515625" style="292" customWidth="1"/>
    <col min="2306" max="2306" width="8.5703125" style="292" customWidth="1"/>
    <col min="2307" max="2307" width="3.28515625" style="292" customWidth="1"/>
    <col min="2308" max="2308" width="13.85546875" style="292" customWidth="1"/>
    <col min="2309" max="2309" width="7.28515625" style="292" customWidth="1"/>
    <col min="2310" max="2310" width="12.42578125" style="292" customWidth="1"/>
    <col min="2311" max="2311" width="17.28515625" style="292" customWidth="1"/>
    <col min="2312" max="2312" width="12" style="292" customWidth="1"/>
    <col min="2313" max="2313" width="6" style="292" customWidth="1"/>
    <col min="2314" max="2314" width="3.28515625" style="292" customWidth="1"/>
    <col min="2315" max="2560" width="10.28515625" style="292"/>
    <col min="2561" max="2561" width="9.28515625" style="292" customWidth="1"/>
    <col min="2562" max="2562" width="8.5703125" style="292" customWidth="1"/>
    <col min="2563" max="2563" width="3.28515625" style="292" customWidth="1"/>
    <col min="2564" max="2564" width="13.85546875" style="292" customWidth="1"/>
    <col min="2565" max="2565" width="7.28515625" style="292" customWidth="1"/>
    <col min="2566" max="2566" width="12.42578125" style="292" customWidth="1"/>
    <col min="2567" max="2567" width="17.28515625" style="292" customWidth="1"/>
    <col min="2568" max="2568" width="12" style="292" customWidth="1"/>
    <col min="2569" max="2569" width="6" style="292" customWidth="1"/>
    <col min="2570" max="2570" width="3.28515625" style="292" customWidth="1"/>
    <col min="2571" max="2816" width="10.28515625" style="292"/>
    <col min="2817" max="2817" width="9.28515625" style="292" customWidth="1"/>
    <col min="2818" max="2818" width="8.5703125" style="292" customWidth="1"/>
    <col min="2819" max="2819" width="3.28515625" style="292" customWidth="1"/>
    <col min="2820" max="2820" width="13.85546875" style="292" customWidth="1"/>
    <col min="2821" max="2821" width="7.28515625" style="292" customWidth="1"/>
    <col min="2822" max="2822" width="12.42578125" style="292" customWidth="1"/>
    <col min="2823" max="2823" width="17.28515625" style="292" customWidth="1"/>
    <col min="2824" max="2824" width="12" style="292" customWidth="1"/>
    <col min="2825" max="2825" width="6" style="292" customWidth="1"/>
    <col min="2826" max="2826" width="3.28515625" style="292" customWidth="1"/>
    <col min="2827" max="3072" width="10.28515625" style="292"/>
    <col min="3073" max="3073" width="9.28515625" style="292" customWidth="1"/>
    <col min="3074" max="3074" width="8.5703125" style="292" customWidth="1"/>
    <col min="3075" max="3075" width="3.28515625" style="292" customWidth="1"/>
    <col min="3076" max="3076" width="13.85546875" style="292" customWidth="1"/>
    <col min="3077" max="3077" width="7.28515625" style="292" customWidth="1"/>
    <col min="3078" max="3078" width="12.42578125" style="292" customWidth="1"/>
    <col min="3079" max="3079" width="17.28515625" style="292" customWidth="1"/>
    <col min="3080" max="3080" width="12" style="292" customWidth="1"/>
    <col min="3081" max="3081" width="6" style="292" customWidth="1"/>
    <col min="3082" max="3082" width="3.28515625" style="292" customWidth="1"/>
    <col min="3083" max="3328" width="10.28515625" style="292"/>
    <col min="3329" max="3329" width="9.28515625" style="292" customWidth="1"/>
    <col min="3330" max="3330" width="8.5703125" style="292" customWidth="1"/>
    <col min="3331" max="3331" width="3.28515625" style="292" customWidth="1"/>
    <col min="3332" max="3332" width="13.85546875" style="292" customWidth="1"/>
    <col min="3333" max="3333" width="7.28515625" style="292" customWidth="1"/>
    <col min="3334" max="3334" width="12.42578125" style="292" customWidth="1"/>
    <col min="3335" max="3335" width="17.28515625" style="292" customWidth="1"/>
    <col min="3336" max="3336" width="12" style="292" customWidth="1"/>
    <col min="3337" max="3337" width="6" style="292" customWidth="1"/>
    <col min="3338" max="3338" width="3.28515625" style="292" customWidth="1"/>
    <col min="3339" max="3584" width="10.28515625" style="292"/>
    <col min="3585" max="3585" width="9.28515625" style="292" customWidth="1"/>
    <col min="3586" max="3586" width="8.5703125" style="292" customWidth="1"/>
    <col min="3587" max="3587" width="3.28515625" style="292" customWidth="1"/>
    <col min="3588" max="3588" width="13.85546875" style="292" customWidth="1"/>
    <col min="3589" max="3589" width="7.28515625" style="292" customWidth="1"/>
    <col min="3590" max="3590" width="12.42578125" style="292" customWidth="1"/>
    <col min="3591" max="3591" width="17.28515625" style="292" customWidth="1"/>
    <col min="3592" max="3592" width="12" style="292" customWidth="1"/>
    <col min="3593" max="3593" width="6" style="292" customWidth="1"/>
    <col min="3594" max="3594" width="3.28515625" style="292" customWidth="1"/>
    <col min="3595" max="3840" width="10.28515625" style="292"/>
    <col min="3841" max="3841" width="9.28515625" style="292" customWidth="1"/>
    <col min="3842" max="3842" width="8.5703125" style="292" customWidth="1"/>
    <col min="3843" max="3843" width="3.28515625" style="292" customWidth="1"/>
    <col min="3844" max="3844" width="13.85546875" style="292" customWidth="1"/>
    <col min="3845" max="3845" width="7.28515625" style="292" customWidth="1"/>
    <col min="3846" max="3846" width="12.42578125" style="292" customWidth="1"/>
    <col min="3847" max="3847" width="17.28515625" style="292" customWidth="1"/>
    <col min="3848" max="3848" width="12" style="292" customWidth="1"/>
    <col min="3849" max="3849" width="6" style="292" customWidth="1"/>
    <col min="3850" max="3850" width="3.28515625" style="292" customWidth="1"/>
    <col min="3851" max="4096" width="10.28515625" style="292"/>
    <col min="4097" max="4097" width="9.28515625" style="292" customWidth="1"/>
    <col min="4098" max="4098" width="8.5703125" style="292" customWidth="1"/>
    <col min="4099" max="4099" width="3.28515625" style="292" customWidth="1"/>
    <col min="4100" max="4100" width="13.85546875" style="292" customWidth="1"/>
    <col min="4101" max="4101" width="7.28515625" style="292" customWidth="1"/>
    <col min="4102" max="4102" width="12.42578125" style="292" customWidth="1"/>
    <col min="4103" max="4103" width="17.28515625" style="292" customWidth="1"/>
    <col min="4104" max="4104" width="12" style="292" customWidth="1"/>
    <col min="4105" max="4105" width="6" style="292" customWidth="1"/>
    <col min="4106" max="4106" width="3.28515625" style="292" customWidth="1"/>
    <col min="4107" max="4352" width="10.28515625" style="292"/>
    <col min="4353" max="4353" width="9.28515625" style="292" customWidth="1"/>
    <col min="4354" max="4354" width="8.5703125" style="292" customWidth="1"/>
    <col min="4355" max="4355" width="3.28515625" style="292" customWidth="1"/>
    <col min="4356" max="4356" width="13.85546875" style="292" customWidth="1"/>
    <col min="4357" max="4357" width="7.28515625" style="292" customWidth="1"/>
    <col min="4358" max="4358" width="12.42578125" style="292" customWidth="1"/>
    <col min="4359" max="4359" width="17.28515625" style="292" customWidth="1"/>
    <col min="4360" max="4360" width="12" style="292" customWidth="1"/>
    <col min="4361" max="4361" width="6" style="292" customWidth="1"/>
    <col min="4362" max="4362" width="3.28515625" style="292" customWidth="1"/>
    <col min="4363" max="4608" width="10.28515625" style="292"/>
    <col min="4609" max="4609" width="9.28515625" style="292" customWidth="1"/>
    <col min="4610" max="4610" width="8.5703125" style="292" customWidth="1"/>
    <col min="4611" max="4611" width="3.28515625" style="292" customWidth="1"/>
    <col min="4612" max="4612" width="13.85546875" style="292" customWidth="1"/>
    <col min="4613" max="4613" width="7.28515625" style="292" customWidth="1"/>
    <col min="4614" max="4614" width="12.42578125" style="292" customWidth="1"/>
    <col min="4615" max="4615" width="17.28515625" style="292" customWidth="1"/>
    <col min="4616" max="4616" width="12" style="292" customWidth="1"/>
    <col min="4617" max="4617" width="6" style="292" customWidth="1"/>
    <col min="4618" max="4618" width="3.28515625" style="292" customWidth="1"/>
    <col min="4619" max="4864" width="10.28515625" style="292"/>
    <col min="4865" max="4865" width="9.28515625" style="292" customWidth="1"/>
    <col min="4866" max="4866" width="8.5703125" style="292" customWidth="1"/>
    <col min="4867" max="4867" width="3.28515625" style="292" customWidth="1"/>
    <col min="4868" max="4868" width="13.85546875" style="292" customWidth="1"/>
    <col min="4869" max="4869" width="7.28515625" style="292" customWidth="1"/>
    <col min="4870" max="4870" width="12.42578125" style="292" customWidth="1"/>
    <col min="4871" max="4871" width="17.28515625" style="292" customWidth="1"/>
    <col min="4872" max="4872" width="12" style="292" customWidth="1"/>
    <col min="4873" max="4873" width="6" style="292" customWidth="1"/>
    <col min="4874" max="4874" width="3.28515625" style="292" customWidth="1"/>
    <col min="4875" max="5120" width="10.28515625" style="292"/>
    <col min="5121" max="5121" width="9.28515625" style="292" customWidth="1"/>
    <col min="5122" max="5122" width="8.5703125" style="292" customWidth="1"/>
    <col min="5123" max="5123" width="3.28515625" style="292" customWidth="1"/>
    <col min="5124" max="5124" width="13.85546875" style="292" customWidth="1"/>
    <col min="5125" max="5125" width="7.28515625" style="292" customWidth="1"/>
    <col min="5126" max="5126" width="12.42578125" style="292" customWidth="1"/>
    <col min="5127" max="5127" width="17.28515625" style="292" customWidth="1"/>
    <col min="5128" max="5128" width="12" style="292" customWidth="1"/>
    <col min="5129" max="5129" width="6" style="292" customWidth="1"/>
    <col min="5130" max="5130" width="3.28515625" style="292" customWidth="1"/>
    <col min="5131" max="5376" width="10.28515625" style="292"/>
    <col min="5377" max="5377" width="9.28515625" style="292" customWidth="1"/>
    <col min="5378" max="5378" width="8.5703125" style="292" customWidth="1"/>
    <col min="5379" max="5379" width="3.28515625" style="292" customWidth="1"/>
    <col min="5380" max="5380" width="13.85546875" style="292" customWidth="1"/>
    <col min="5381" max="5381" width="7.28515625" style="292" customWidth="1"/>
    <col min="5382" max="5382" width="12.42578125" style="292" customWidth="1"/>
    <col min="5383" max="5383" width="17.28515625" style="292" customWidth="1"/>
    <col min="5384" max="5384" width="12" style="292" customWidth="1"/>
    <col min="5385" max="5385" width="6" style="292" customWidth="1"/>
    <col min="5386" max="5386" width="3.28515625" style="292" customWidth="1"/>
    <col min="5387" max="5632" width="10.28515625" style="292"/>
    <col min="5633" max="5633" width="9.28515625" style="292" customWidth="1"/>
    <col min="5634" max="5634" width="8.5703125" style="292" customWidth="1"/>
    <col min="5635" max="5635" width="3.28515625" style="292" customWidth="1"/>
    <col min="5636" max="5636" width="13.85546875" style="292" customWidth="1"/>
    <col min="5637" max="5637" width="7.28515625" style="292" customWidth="1"/>
    <col min="5638" max="5638" width="12.42578125" style="292" customWidth="1"/>
    <col min="5639" max="5639" width="17.28515625" style="292" customWidth="1"/>
    <col min="5640" max="5640" width="12" style="292" customWidth="1"/>
    <col min="5641" max="5641" width="6" style="292" customWidth="1"/>
    <col min="5642" max="5642" width="3.28515625" style="292" customWidth="1"/>
    <col min="5643" max="5888" width="10.28515625" style="292"/>
    <col min="5889" max="5889" width="9.28515625" style="292" customWidth="1"/>
    <col min="5890" max="5890" width="8.5703125" style="292" customWidth="1"/>
    <col min="5891" max="5891" width="3.28515625" style="292" customWidth="1"/>
    <col min="5892" max="5892" width="13.85546875" style="292" customWidth="1"/>
    <col min="5893" max="5893" width="7.28515625" style="292" customWidth="1"/>
    <col min="5894" max="5894" width="12.42578125" style="292" customWidth="1"/>
    <col min="5895" max="5895" width="17.28515625" style="292" customWidth="1"/>
    <col min="5896" max="5896" width="12" style="292" customWidth="1"/>
    <col min="5897" max="5897" width="6" style="292" customWidth="1"/>
    <col min="5898" max="5898" width="3.28515625" style="292" customWidth="1"/>
    <col min="5899" max="6144" width="10.28515625" style="292"/>
    <col min="6145" max="6145" width="9.28515625" style="292" customWidth="1"/>
    <col min="6146" max="6146" width="8.5703125" style="292" customWidth="1"/>
    <col min="6147" max="6147" width="3.28515625" style="292" customWidth="1"/>
    <col min="6148" max="6148" width="13.85546875" style="292" customWidth="1"/>
    <col min="6149" max="6149" width="7.28515625" style="292" customWidth="1"/>
    <col min="6150" max="6150" width="12.42578125" style="292" customWidth="1"/>
    <col min="6151" max="6151" width="17.28515625" style="292" customWidth="1"/>
    <col min="6152" max="6152" width="12" style="292" customWidth="1"/>
    <col min="6153" max="6153" width="6" style="292" customWidth="1"/>
    <col min="6154" max="6154" width="3.28515625" style="292" customWidth="1"/>
    <col min="6155" max="6400" width="10.28515625" style="292"/>
    <col min="6401" max="6401" width="9.28515625" style="292" customWidth="1"/>
    <col min="6402" max="6402" width="8.5703125" style="292" customWidth="1"/>
    <col min="6403" max="6403" width="3.28515625" style="292" customWidth="1"/>
    <col min="6404" max="6404" width="13.85546875" style="292" customWidth="1"/>
    <col min="6405" max="6405" width="7.28515625" style="292" customWidth="1"/>
    <col min="6406" max="6406" width="12.42578125" style="292" customWidth="1"/>
    <col min="6407" max="6407" width="17.28515625" style="292" customWidth="1"/>
    <col min="6408" max="6408" width="12" style="292" customWidth="1"/>
    <col min="6409" max="6409" width="6" style="292" customWidth="1"/>
    <col min="6410" max="6410" width="3.28515625" style="292" customWidth="1"/>
    <col min="6411" max="6656" width="10.28515625" style="292"/>
    <col min="6657" max="6657" width="9.28515625" style="292" customWidth="1"/>
    <col min="6658" max="6658" width="8.5703125" style="292" customWidth="1"/>
    <col min="6659" max="6659" width="3.28515625" style="292" customWidth="1"/>
    <col min="6660" max="6660" width="13.85546875" style="292" customWidth="1"/>
    <col min="6661" max="6661" width="7.28515625" style="292" customWidth="1"/>
    <col min="6662" max="6662" width="12.42578125" style="292" customWidth="1"/>
    <col min="6663" max="6663" width="17.28515625" style="292" customWidth="1"/>
    <col min="6664" max="6664" width="12" style="292" customWidth="1"/>
    <col min="6665" max="6665" width="6" style="292" customWidth="1"/>
    <col min="6666" max="6666" width="3.28515625" style="292" customWidth="1"/>
    <col min="6667" max="6912" width="10.28515625" style="292"/>
    <col min="6913" max="6913" width="9.28515625" style="292" customWidth="1"/>
    <col min="6914" max="6914" width="8.5703125" style="292" customWidth="1"/>
    <col min="6915" max="6915" width="3.28515625" style="292" customWidth="1"/>
    <col min="6916" max="6916" width="13.85546875" style="292" customWidth="1"/>
    <col min="6917" max="6917" width="7.28515625" style="292" customWidth="1"/>
    <col min="6918" max="6918" width="12.42578125" style="292" customWidth="1"/>
    <col min="6919" max="6919" width="17.28515625" style="292" customWidth="1"/>
    <col min="6920" max="6920" width="12" style="292" customWidth="1"/>
    <col min="6921" max="6921" width="6" style="292" customWidth="1"/>
    <col min="6922" max="6922" width="3.28515625" style="292" customWidth="1"/>
    <col min="6923" max="7168" width="10.28515625" style="292"/>
    <col min="7169" max="7169" width="9.28515625" style="292" customWidth="1"/>
    <col min="7170" max="7170" width="8.5703125" style="292" customWidth="1"/>
    <col min="7171" max="7171" width="3.28515625" style="292" customWidth="1"/>
    <col min="7172" max="7172" width="13.85546875" style="292" customWidth="1"/>
    <col min="7173" max="7173" width="7.28515625" style="292" customWidth="1"/>
    <col min="7174" max="7174" width="12.42578125" style="292" customWidth="1"/>
    <col min="7175" max="7175" width="17.28515625" style="292" customWidth="1"/>
    <col min="7176" max="7176" width="12" style="292" customWidth="1"/>
    <col min="7177" max="7177" width="6" style="292" customWidth="1"/>
    <col min="7178" max="7178" width="3.28515625" style="292" customWidth="1"/>
    <col min="7179" max="7424" width="10.28515625" style="292"/>
    <col min="7425" max="7425" width="9.28515625" style="292" customWidth="1"/>
    <col min="7426" max="7426" width="8.5703125" style="292" customWidth="1"/>
    <col min="7427" max="7427" width="3.28515625" style="292" customWidth="1"/>
    <col min="7428" max="7428" width="13.85546875" style="292" customWidth="1"/>
    <col min="7429" max="7429" width="7.28515625" style="292" customWidth="1"/>
    <col min="7430" max="7430" width="12.42578125" style="292" customWidth="1"/>
    <col min="7431" max="7431" width="17.28515625" style="292" customWidth="1"/>
    <col min="7432" max="7432" width="12" style="292" customWidth="1"/>
    <col min="7433" max="7433" width="6" style="292" customWidth="1"/>
    <col min="7434" max="7434" width="3.28515625" style="292" customWidth="1"/>
    <col min="7435" max="7680" width="10.28515625" style="292"/>
    <col min="7681" max="7681" width="9.28515625" style="292" customWidth="1"/>
    <col min="7682" max="7682" width="8.5703125" style="292" customWidth="1"/>
    <col min="7683" max="7683" width="3.28515625" style="292" customWidth="1"/>
    <col min="7684" max="7684" width="13.85546875" style="292" customWidth="1"/>
    <col min="7685" max="7685" width="7.28515625" style="292" customWidth="1"/>
    <col min="7686" max="7686" width="12.42578125" style="292" customWidth="1"/>
    <col min="7687" max="7687" width="17.28515625" style="292" customWidth="1"/>
    <col min="7688" max="7688" width="12" style="292" customWidth="1"/>
    <col min="7689" max="7689" width="6" style="292" customWidth="1"/>
    <col min="7690" max="7690" width="3.28515625" style="292" customWidth="1"/>
    <col min="7691" max="7936" width="10.28515625" style="292"/>
    <col min="7937" max="7937" width="9.28515625" style="292" customWidth="1"/>
    <col min="7938" max="7938" width="8.5703125" style="292" customWidth="1"/>
    <col min="7939" max="7939" width="3.28515625" style="292" customWidth="1"/>
    <col min="7940" max="7940" width="13.85546875" style="292" customWidth="1"/>
    <col min="7941" max="7941" width="7.28515625" style="292" customWidth="1"/>
    <col min="7942" max="7942" width="12.42578125" style="292" customWidth="1"/>
    <col min="7943" max="7943" width="17.28515625" style="292" customWidth="1"/>
    <col min="7944" max="7944" width="12" style="292" customWidth="1"/>
    <col min="7945" max="7945" width="6" style="292" customWidth="1"/>
    <col min="7946" max="7946" width="3.28515625" style="292" customWidth="1"/>
    <col min="7947" max="8192" width="10.28515625" style="292"/>
    <col min="8193" max="8193" width="9.28515625" style="292" customWidth="1"/>
    <col min="8194" max="8194" width="8.5703125" style="292" customWidth="1"/>
    <col min="8195" max="8195" width="3.28515625" style="292" customWidth="1"/>
    <col min="8196" max="8196" width="13.85546875" style="292" customWidth="1"/>
    <col min="8197" max="8197" width="7.28515625" style="292" customWidth="1"/>
    <col min="8198" max="8198" width="12.42578125" style="292" customWidth="1"/>
    <col min="8199" max="8199" width="17.28515625" style="292" customWidth="1"/>
    <col min="8200" max="8200" width="12" style="292" customWidth="1"/>
    <col min="8201" max="8201" width="6" style="292" customWidth="1"/>
    <col min="8202" max="8202" width="3.28515625" style="292" customWidth="1"/>
    <col min="8203" max="8448" width="10.28515625" style="292"/>
    <col min="8449" max="8449" width="9.28515625" style="292" customWidth="1"/>
    <col min="8450" max="8450" width="8.5703125" style="292" customWidth="1"/>
    <col min="8451" max="8451" width="3.28515625" style="292" customWidth="1"/>
    <col min="8452" max="8452" width="13.85546875" style="292" customWidth="1"/>
    <col min="8453" max="8453" width="7.28515625" style="292" customWidth="1"/>
    <col min="8454" max="8454" width="12.42578125" style="292" customWidth="1"/>
    <col min="8455" max="8455" width="17.28515625" style="292" customWidth="1"/>
    <col min="8456" max="8456" width="12" style="292" customWidth="1"/>
    <col min="8457" max="8457" width="6" style="292" customWidth="1"/>
    <col min="8458" max="8458" width="3.28515625" style="292" customWidth="1"/>
    <col min="8459" max="8704" width="10.28515625" style="292"/>
    <col min="8705" max="8705" width="9.28515625" style="292" customWidth="1"/>
    <col min="8706" max="8706" width="8.5703125" style="292" customWidth="1"/>
    <col min="8707" max="8707" width="3.28515625" style="292" customWidth="1"/>
    <col min="8708" max="8708" width="13.85546875" style="292" customWidth="1"/>
    <col min="8709" max="8709" width="7.28515625" style="292" customWidth="1"/>
    <col min="8710" max="8710" width="12.42578125" style="292" customWidth="1"/>
    <col min="8711" max="8711" width="17.28515625" style="292" customWidth="1"/>
    <col min="8712" max="8712" width="12" style="292" customWidth="1"/>
    <col min="8713" max="8713" width="6" style="292" customWidth="1"/>
    <col min="8714" max="8714" width="3.28515625" style="292" customWidth="1"/>
    <col min="8715" max="8960" width="10.28515625" style="292"/>
    <col min="8961" max="8961" width="9.28515625" style="292" customWidth="1"/>
    <col min="8962" max="8962" width="8.5703125" style="292" customWidth="1"/>
    <col min="8963" max="8963" width="3.28515625" style="292" customWidth="1"/>
    <col min="8964" max="8964" width="13.85546875" style="292" customWidth="1"/>
    <col min="8965" max="8965" width="7.28515625" style="292" customWidth="1"/>
    <col min="8966" max="8966" width="12.42578125" style="292" customWidth="1"/>
    <col min="8967" max="8967" width="17.28515625" style="292" customWidth="1"/>
    <col min="8968" max="8968" width="12" style="292" customWidth="1"/>
    <col min="8969" max="8969" width="6" style="292" customWidth="1"/>
    <col min="8970" max="8970" width="3.28515625" style="292" customWidth="1"/>
    <col min="8971" max="9216" width="10.28515625" style="292"/>
    <col min="9217" max="9217" width="9.28515625" style="292" customWidth="1"/>
    <col min="9218" max="9218" width="8.5703125" style="292" customWidth="1"/>
    <col min="9219" max="9219" width="3.28515625" style="292" customWidth="1"/>
    <col min="9220" max="9220" width="13.85546875" style="292" customWidth="1"/>
    <col min="9221" max="9221" width="7.28515625" style="292" customWidth="1"/>
    <col min="9222" max="9222" width="12.42578125" style="292" customWidth="1"/>
    <col min="9223" max="9223" width="17.28515625" style="292" customWidth="1"/>
    <col min="9224" max="9224" width="12" style="292" customWidth="1"/>
    <col min="9225" max="9225" width="6" style="292" customWidth="1"/>
    <col min="9226" max="9226" width="3.28515625" style="292" customWidth="1"/>
    <col min="9227" max="9472" width="10.28515625" style="292"/>
    <col min="9473" max="9473" width="9.28515625" style="292" customWidth="1"/>
    <col min="9474" max="9474" width="8.5703125" style="292" customWidth="1"/>
    <col min="9475" max="9475" width="3.28515625" style="292" customWidth="1"/>
    <col min="9476" max="9476" width="13.85546875" style="292" customWidth="1"/>
    <col min="9477" max="9477" width="7.28515625" style="292" customWidth="1"/>
    <col min="9478" max="9478" width="12.42578125" style="292" customWidth="1"/>
    <col min="9479" max="9479" width="17.28515625" style="292" customWidth="1"/>
    <col min="9480" max="9480" width="12" style="292" customWidth="1"/>
    <col min="9481" max="9481" width="6" style="292" customWidth="1"/>
    <col min="9482" max="9482" width="3.28515625" style="292" customWidth="1"/>
    <col min="9483" max="9728" width="10.28515625" style="292"/>
    <col min="9729" max="9729" width="9.28515625" style="292" customWidth="1"/>
    <col min="9730" max="9730" width="8.5703125" style="292" customWidth="1"/>
    <col min="9731" max="9731" width="3.28515625" style="292" customWidth="1"/>
    <col min="9732" max="9732" width="13.85546875" style="292" customWidth="1"/>
    <col min="9733" max="9733" width="7.28515625" style="292" customWidth="1"/>
    <col min="9734" max="9734" width="12.42578125" style="292" customWidth="1"/>
    <col min="9735" max="9735" width="17.28515625" style="292" customWidth="1"/>
    <col min="9736" max="9736" width="12" style="292" customWidth="1"/>
    <col min="9737" max="9737" width="6" style="292" customWidth="1"/>
    <col min="9738" max="9738" width="3.28515625" style="292" customWidth="1"/>
    <col min="9739" max="9984" width="10.28515625" style="292"/>
    <col min="9985" max="9985" width="9.28515625" style="292" customWidth="1"/>
    <col min="9986" max="9986" width="8.5703125" style="292" customWidth="1"/>
    <col min="9987" max="9987" width="3.28515625" style="292" customWidth="1"/>
    <col min="9988" max="9988" width="13.85546875" style="292" customWidth="1"/>
    <col min="9989" max="9989" width="7.28515625" style="292" customWidth="1"/>
    <col min="9990" max="9990" width="12.42578125" style="292" customWidth="1"/>
    <col min="9991" max="9991" width="17.28515625" style="292" customWidth="1"/>
    <col min="9992" max="9992" width="12" style="292" customWidth="1"/>
    <col min="9993" max="9993" width="6" style="292" customWidth="1"/>
    <col min="9994" max="9994" width="3.28515625" style="292" customWidth="1"/>
    <col min="9995" max="10240" width="10.28515625" style="292"/>
    <col min="10241" max="10241" width="9.28515625" style="292" customWidth="1"/>
    <col min="10242" max="10242" width="8.5703125" style="292" customWidth="1"/>
    <col min="10243" max="10243" width="3.28515625" style="292" customWidth="1"/>
    <col min="10244" max="10244" width="13.85546875" style="292" customWidth="1"/>
    <col min="10245" max="10245" width="7.28515625" style="292" customWidth="1"/>
    <col min="10246" max="10246" width="12.42578125" style="292" customWidth="1"/>
    <col min="10247" max="10247" width="17.28515625" style="292" customWidth="1"/>
    <col min="10248" max="10248" width="12" style="292" customWidth="1"/>
    <col min="10249" max="10249" width="6" style="292" customWidth="1"/>
    <col min="10250" max="10250" width="3.28515625" style="292" customWidth="1"/>
    <col min="10251" max="10496" width="10.28515625" style="292"/>
    <col min="10497" max="10497" width="9.28515625" style="292" customWidth="1"/>
    <col min="10498" max="10498" width="8.5703125" style="292" customWidth="1"/>
    <col min="10499" max="10499" width="3.28515625" style="292" customWidth="1"/>
    <col min="10500" max="10500" width="13.85546875" style="292" customWidth="1"/>
    <col min="10501" max="10501" width="7.28515625" style="292" customWidth="1"/>
    <col min="10502" max="10502" width="12.42578125" style="292" customWidth="1"/>
    <col min="10503" max="10503" width="17.28515625" style="292" customWidth="1"/>
    <col min="10504" max="10504" width="12" style="292" customWidth="1"/>
    <col min="10505" max="10505" width="6" style="292" customWidth="1"/>
    <col min="10506" max="10506" width="3.28515625" style="292" customWidth="1"/>
    <col min="10507" max="10752" width="10.28515625" style="292"/>
    <col min="10753" max="10753" width="9.28515625" style="292" customWidth="1"/>
    <col min="10754" max="10754" width="8.5703125" style="292" customWidth="1"/>
    <col min="10755" max="10755" width="3.28515625" style="292" customWidth="1"/>
    <col min="10756" max="10756" width="13.85546875" style="292" customWidth="1"/>
    <col min="10757" max="10757" width="7.28515625" style="292" customWidth="1"/>
    <col min="10758" max="10758" width="12.42578125" style="292" customWidth="1"/>
    <col min="10759" max="10759" width="17.28515625" style="292" customWidth="1"/>
    <col min="10760" max="10760" width="12" style="292" customWidth="1"/>
    <col min="10761" max="10761" width="6" style="292" customWidth="1"/>
    <col min="10762" max="10762" width="3.28515625" style="292" customWidth="1"/>
    <col min="10763" max="11008" width="10.28515625" style="292"/>
    <col min="11009" max="11009" width="9.28515625" style="292" customWidth="1"/>
    <col min="11010" max="11010" width="8.5703125" style="292" customWidth="1"/>
    <col min="11011" max="11011" width="3.28515625" style="292" customWidth="1"/>
    <col min="11012" max="11012" width="13.85546875" style="292" customWidth="1"/>
    <col min="11013" max="11013" width="7.28515625" style="292" customWidth="1"/>
    <col min="11014" max="11014" width="12.42578125" style="292" customWidth="1"/>
    <col min="11015" max="11015" width="17.28515625" style="292" customWidth="1"/>
    <col min="11016" max="11016" width="12" style="292" customWidth="1"/>
    <col min="11017" max="11017" width="6" style="292" customWidth="1"/>
    <col min="11018" max="11018" width="3.28515625" style="292" customWidth="1"/>
    <col min="11019" max="11264" width="10.28515625" style="292"/>
    <col min="11265" max="11265" width="9.28515625" style="292" customWidth="1"/>
    <col min="11266" max="11266" width="8.5703125" style="292" customWidth="1"/>
    <col min="11267" max="11267" width="3.28515625" style="292" customWidth="1"/>
    <col min="11268" max="11268" width="13.85546875" style="292" customWidth="1"/>
    <col min="11269" max="11269" width="7.28515625" style="292" customWidth="1"/>
    <col min="11270" max="11270" width="12.42578125" style="292" customWidth="1"/>
    <col min="11271" max="11271" width="17.28515625" style="292" customWidth="1"/>
    <col min="11272" max="11272" width="12" style="292" customWidth="1"/>
    <col min="11273" max="11273" width="6" style="292" customWidth="1"/>
    <col min="11274" max="11274" width="3.28515625" style="292" customWidth="1"/>
    <col min="11275" max="11520" width="10.28515625" style="292"/>
    <col min="11521" max="11521" width="9.28515625" style="292" customWidth="1"/>
    <col min="11522" max="11522" width="8.5703125" style="292" customWidth="1"/>
    <col min="11523" max="11523" width="3.28515625" style="292" customWidth="1"/>
    <col min="11524" max="11524" width="13.85546875" style="292" customWidth="1"/>
    <col min="11525" max="11525" width="7.28515625" style="292" customWidth="1"/>
    <col min="11526" max="11526" width="12.42578125" style="292" customWidth="1"/>
    <col min="11527" max="11527" width="17.28515625" style="292" customWidth="1"/>
    <col min="11528" max="11528" width="12" style="292" customWidth="1"/>
    <col min="11529" max="11529" width="6" style="292" customWidth="1"/>
    <col min="11530" max="11530" width="3.28515625" style="292" customWidth="1"/>
    <col min="11531" max="11776" width="10.28515625" style="292"/>
    <col min="11777" max="11777" width="9.28515625" style="292" customWidth="1"/>
    <col min="11778" max="11778" width="8.5703125" style="292" customWidth="1"/>
    <col min="11779" max="11779" width="3.28515625" style="292" customWidth="1"/>
    <col min="11780" max="11780" width="13.85546875" style="292" customWidth="1"/>
    <col min="11781" max="11781" width="7.28515625" style="292" customWidth="1"/>
    <col min="11782" max="11782" width="12.42578125" style="292" customWidth="1"/>
    <col min="11783" max="11783" width="17.28515625" style="292" customWidth="1"/>
    <col min="11784" max="11784" width="12" style="292" customWidth="1"/>
    <col min="11785" max="11785" width="6" style="292" customWidth="1"/>
    <col min="11786" max="11786" width="3.28515625" style="292" customWidth="1"/>
    <col min="11787" max="12032" width="10.28515625" style="292"/>
    <col min="12033" max="12033" width="9.28515625" style="292" customWidth="1"/>
    <col min="12034" max="12034" width="8.5703125" style="292" customWidth="1"/>
    <col min="12035" max="12035" width="3.28515625" style="292" customWidth="1"/>
    <col min="12036" max="12036" width="13.85546875" style="292" customWidth="1"/>
    <col min="12037" max="12037" width="7.28515625" style="292" customWidth="1"/>
    <col min="12038" max="12038" width="12.42578125" style="292" customWidth="1"/>
    <col min="12039" max="12039" width="17.28515625" style="292" customWidth="1"/>
    <col min="12040" max="12040" width="12" style="292" customWidth="1"/>
    <col min="12041" max="12041" width="6" style="292" customWidth="1"/>
    <col min="12042" max="12042" width="3.28515625" style="292" customWidth="1"/>
    <col min="12043" max="12288" width="10.28515625" style="292"/>
    <col min="12289" max="12289" width="9.28515625" style="292" customWidth="1"/>
    <col min="12290" max="12290" width="8.5703125" style="292" customWidth="1"/>
    <col min="12291" max="12291" width="3.28515625" style="292" customWidth="1"/>
    <col min="12292" max="12292" width="13.85546875" style="292" customWidth="1"/>
    <col min="12293" max="12293" width="7.28515625" style="292" customWidth="1"/>
    <col min="12294" max="12294" width="12.42578125" style="292" customWidth="1"/>
    <col min="12295" max="12295" width="17.28515625" style="292" customWidth="1"/>
    <col min="12296" max="12296" width="12" style="292" customWidth="1"/>
    <col min="12297" max="12297" width="6" style="292" customWidth="1"/>
    <col min="12298" max="12298" width="3.28515625" style="292" customWidth="1"/>
    <col min="12299" max="12544" width="10.28515625" style="292"/>
    <col min="12545" max="12545" width="9.28515625" style="292" customWidth="1"/>
    <col min="12546" max="12546" width="8.5703125" style="292" customWidth="1"/>
    <col min="12547" max="12547" width="3.28515625" style="292" customWidth="1"/>
    <col min="12548" max="12548" width="13.85546875" style="292" customWidth="1"/>
    <col min="12549" max="12549" width="7.28515625" style="292" customWidth="1"/>
    <col min="12550" max="12550" width="12.42578125" style="292" customWidth="1"/>
    <col min="12551" max="12551" width="17.28515625" style="292" customWidth="1"/>
    <col min="12552" max="12552" width="12" style="292" customWidth="1"/>
    <col min="12553" max="12553" width="6" style="292" customWidth="1"/>
    <col min="12554" max="12554" width="3.28515625" style="292" customWidth="1"/>
    <col min="12555" max="12800" width="10.28515625" style="292"/>
    <col min="12801" max="12801" width="9.28515625" style="292" customWidth="1"/>
    <col min="12802" max="12802" width="8.5703125" style="292" customWidth="1"/>
    <col min="12803" max="12803" width="3.28515625" style="292" customWidth="1"/>
    <col min="12804" max="12804" width="13.85546875" style="292" customWidth="1"/>
    <col min="12805" max="12805" width="7.28515625" style="292" customWidth="1"/>
    <col min="12806" max="12806" width="12.42578125" style="292" customWidth="1"/>
    <col min="12807" max="12807" width="17.28515625" style="292" customWidth="1"/>
    <col min="12808" max="12808" width="12" style="292" customWidth="1"/>
    <col min="12809" max="12809" width="6" style="292" customWidth="1"/>
    <col min="12810" max="12810" width="3.28515625" style="292" customWidth="1"/>
    <col min="12811" max="13056" width="10.28515625" style="292"/>
    <col min="13057" max="13057" width="9.28515625" style="292" customWidth="1"/>
    <col min="13058" max="13058" width="8.5703125" style="292" customWidth="1"/>
    <col min="13059" max="13059" width="3.28515625" style="292" customWidth="1"/>
    <col min="13060" max="13060" width="13.85546875" style="292" customWidth="1"/>
    <col min="13061" max="13061" width="7.28515625" style="292" customWidth="1"/>
    <col min="13062" max="13062" width="12.42578125" style="292" customWidth="1"/>
    <col min="13063" max="13063" width="17.28515625" style="292" customWidth="1"/>
    <col min="13064" max="13064" width="12" style="292" customWidth="1"/>
    <col min="13065" max="13065" width="6" style="292" customWidth="1"/>
    <col min="13066" max="13066" width="3.28515625" style="292" customWidth="1"/>
    <col min="13067" max="13312" width="10.28515625" style="292"/>
    <col min="13313" max="13313" width="9.28515625" style="292" customWidth="1"/>
    <col min="13314" max="13314" width="8.5703125" style="292" customWidth="1"/>
    <col min="13315" max="13315" width="3.28515625" style="292" customWidth="1"/>
    <col min="13316" max="13316" width="13.85546875" style="292" customWidth="1"/>
    <col min="13317" max="13317" width="7.28515625" style="292" customWidth="1"/>
    <col min="13318" max="13318" width="12.42578125" style="292" customWidth="1"/>
    <col min="13319" max="13319" width="17.28515625" style="292" customWidth="1"/>
    <col min="13320" max="13320" width="12" style="292" customWidth="1"/>
    <col min="13321" max="13321" width="6" style="292" customWidth="1"/>
    <col min="13322" max="13322" width="3.28515625" style="292" customWidth="1"/>
    <col min="13323" max="13568" width="10.28515625" style="292"/>
    <col min="13569" max="13569" width="9.28515625" style="292" customWidth="1"/>
    <col min="13570" max="13570" width="8.5703125" style="292" customWidth="1"/>
    <col min="13571" max="13571" width="3.28515625" style="292" customWidth="1"/>
    <col min="13572" max="13572" width="13.85546875" style="292" customWidth="1"/>
    <col min="13573" max="13573" width="7.28515625" style="292" customWidth="1"/>
    <col min="13574" max="13574" width="12.42578125" style="292" customWidth="1"/>
    <col min="13575" max="13575" width="17.28515625" style="292" customWidth="1"/>
    <col min="13576" max="13576" width="12" style="292" customWidth="1"/>
    <col min="13577" max="13577" width="6" style="292" customWidth="1"/>
    <col min="13578" max="13578" width="3.28515625" style="292" customWidth="1"/>
    <col min="13579" max="13824" width="10.28515625" style="292"/>
    <col min="13825" max="13825" width="9.28515625" style="292" customWidth="1"/>
    <col min="13826" max="13826" width="8.5703125" style="292" customWidth="1"/>
    <col min="13827" max="13827" width="3.28515625" style="292" customWidth="1"/>
    <col min="13828" max="13828" width="13.85546875" style="292" customWidth="1"/>
    <col min="13829" max="13829" width="7.28515625" style="292" customWidth="1"/>
    <col min="13830" max="13830" width="12.42578125" style="292" customWidth="1"/>
    <col min="13831" max="13831" width="17.28515625" style="292" customWidth="1"/>
    <col min="13832" max="13832" width="12" style="292" customWidth="1"/>
    <col min="13833" max="13833" width="6" style="292" customWidth="1"/>
    <col min="13834" max="13834" width="3.28515625" style="292" customWidth="1"/>
    <col min="13835" max="14080" width="10.28515625" style="292"/>
    <col min="14081" max="14081" width="9.28515625" style="292" customWidth="1"/>
    <col min="14082" max="14082" width="8.5703125" style="292" customWidth="1"/>
    <col min="14083" max="14083" width="3.28515625" style="292" customWidth="1"/>
    <col min="14084" max="14084" width="13.85546875" style="292" customWidth="1"/>
    <col min="14085" max="14085" width="7.28515625" style="292" customWidth="1"/>
    <col min="14086" max="14086" width="12.42578125" style="292" customWidth="1"/>
    <col min="14087" max="14087" width="17.28515625" style="292" customWidth="1"/>
    <col min="14088" max="14088" width="12" style="292" customWidth="1"/>
    <col min="14089" max="14089" width="6" style="292" customWidth="1"/>
    <col min="14090" max="14090" width="3.28515625" style="292" customWidth="1"/>
    <col min="14091" max="14336" width="10.28515625" style="292"/>
    <col min="14337" max="14337" width="9.28515625" style="292" customWidth="1"/>
    <col min="14338" max="14338" width="8.5703125" style="292" customWidth="1"/>
    <col min="14339" max="14339" width="3.28515625" style="292" customWidth="1"/>
    <col min="14340" max="14340" width="13.85546875" style="292" customWidth="1"/>
    <col min="14341" max="14341" width="7.28515625" style="292" customWidth="1"/>
    <col min="14342" max="14342" width="12.42578125" style="292" customWidth="1"/>
    <col min="14343" max="14343" width="17.28515625" style="292" customWidth="1"/>
    <col min="14344" max="14344" width="12" style="292" customWidth="1"/>
    <col min="14345" max="14345" width="6" style="292" customWidth="1"/>
    <col min="14346" max="14346" width="3.28515625" style="292" customWidth="1"/>
    <col min="14347" max="14592" width="10.28515625" style="292"/>
    <col min="14593" max="14593" width="9.28515625" style="292" customWidth="1"/>
    <col min="14594" max="14594" width="8.5703125" style="292" customWidth="1"/>
    <col min="14595" max="14595" width="3.28515625" style="292" customWidth="1"/>
    <col min="14596" max="14596" width="13.85546875" style="292" customWidth="1"/>
    <col min="14597" max="14597" width="7.28515625" style="292" customWidth="1"/>
    <col min="14598" max="14598" width="12.42578125" style="292" customWidth="1"/>
    <col min="14599" max="14599" width="17.28515625" style="292" customWidth="1"/>
    <col min="14600" max="14600" width="12" style="292" customWidth="1"/>
    <col min="14601" max="14601" width="6" style="292" customWidth="1"/>
    <col min="14602" max="14602" width="3.28515625" style="292" customWidth="1"/>
    <col min="14603" max="14848" width="10.28515625" style="292"/>
    <col min="14849" max="14849" width="9.28515625" style="292" customWidth="1"/>
    <col min="14850" max="14850" width="8.5703125" style="292" customWidth="1"/>
    <col min="14851" max="14851" width="3.28515625" style="292" customWidth="1"/>
    <col min="14852" max="14852" width="13.85546875" style="292" customWidth="1"/>
    <col min="14853" max="14853" width="7.28515625" style="292" customWidth="1"/>
    <col min="14854" max="14854" width="12.42578125" style="292" customWidth="1"/>
    <col min="14855" max="14855" width="17.28515625" style="292" customWidth="1"/>
    <col min="14856" max="14856" width="12" style="292" customWidth="1"/>
    <col min="14857" max="14857" width="6" style="292" customWidth="1"/>
    <col min="14858" max="14858" width="3.28515625" style="292" customWidth="1"/>
    <col min="14859" max="15104" width="10.28515625" style="292"/>
    <col min="15105" max="15105" width="9.28515625" style="292" customWidth="1"/>
    <col min="15106" max="15106" width="8.5703125" style="292" customWidth="1"/>
    <col min="15107" max="15107" width="3.28515625" style="292" customWidth="1"/>
    <col min="15108" max="15108" width="13.85546875" style="292" customWidth="1"/>
    <col min="15109" max="15109" width="7.28515625" style="292" customWidth="1"/>
    <col min="15110" max="15110" width="12.42578125" style="292" customWidth="1"/>
    <col min="15111" max="15111" width="17.28515625" style="292" customWidth="1"/>
    <col min="15112" max="15112" width="12" style="292" customWidth="1"/>
    <col min="15113" max="15113" width="6" style="292" customWidth="1"/>
    <col min="15114" max="15114" width="3.28515625" style="292" customWidth="1"/>
    <col min="15115" max="15360" width="10.28515625" style="292"/>
    <col min="15361" max="15361" width="9.28515625" style="292" customWidth="1"/>
    <col min="15362" max="15362" width="8.5703125" style="292" customWidth="1"/>
    <col min="15363" max="15363" width="3.28515625" style="292" customWidth="1"/>
    <col min="15364" max="15364" width="13.85546875" style="292" customWidth="1"/>
    <col min="15365" max="15365" width="7.28515625" style="292" customWidth="1"/>
    <col min="15366" max="15366" width="12.42578125" style="292" customWidth="1"/>
    <col min="15367" max="15367" width="17.28515625" style="292" customWidth="1"/>
    <col min="15368" max="15368" width="12" style="292" customWidth="1"/>
    <col min="15369" max="15369" width="6" style="292" customWidth="1"/>
    <col min="15370" max="15370" width="3.28515625" style="292" customWidth="1"/>
    <col min="15371" max="15616" width="10.28515625" style="292"/>
    <col min="15617" max="15617" width="9.28515625" style="292" customWidth="1"/>
    <col min="15618" max="15618" width="8.5703125" style="292" customWidth="1"/>
    <col min="15619" max="15619" width="3.28515625" style="292" customWidth="1"/>
    <col min="15620" max="15620" width="13.85546875" style="292" customWidth="1"/>
    <col min="15621" max="15621" width="7.28515625" style="292" customWidth="1"/>
    <col min="15622" max="15622" width="12.42578125" style="292" customWidth="1"/>
    <col min="15623" max="15623" width="17.28515625" style="292" customWidth="1"/>
    <col min="15624" max="15624" width="12" style="292" customWidth="1"/>
    <col min="15625" max="15625" width="6" style="292" customWidth="1"/>
    <col min="15626" max="15626" width="3.28515625" style="292" customWidth="1"/>
    <col min="15627" max="15872" width="10.28515625" style="292"/>
    <col min="15873" max="15873" width="9.28515625" style="292" customWidth="1"/>
    <col min="15874" max="15874" width="8.5703125" style="292" customWidth="1"/>
    <col min="15875" max="15875" width="3.28515625" style="292" customWidth="1"/>
    <col min="15876" max="15876" width="13.85546875" style="292" customWidth="1"/>
    <col min="15877" max="15877" width="7.28515625" style="292" customWidth="1"/>
    <col min="15878" max="15878" width="12.42578125" style="292" customWidth="1"/>
    <col min="15879" max="15879" width="17.28515625" style="292" customWidth="1"/>
    <col min="15880" max="15880" width="12" style="292" customWidth="1"/>
    <col min="15881" max="15881" width="6" style="292" customWidth="1"/>
    <col min="15882" max="15882" width="3.28515625" style="292" customWidth="1"/>
    <col min="15883" max="16128" width="10.28515625" style="292"/>
    <col min="16129" max="16129" width="9.28515625" style="292" customWidth="1"/>
    <col min="16130" max="16130" width="8.5703125" style="292" customWidth="1"/>
    <col min="16131" max="16131" width="3.28515625" style="292" customWidth="1"/>
    <col min="16132" max="16132" width="13.85546875" style="292" customWidth="1"/>
    <col min="16133" max="16133" width="7.28515625" style="292" customWidth="1"/>
    <col min="16134" max="16134" width="12.42578125" style="292" customWidth="1"/>
    <col min="16135" max="16135" width="17.28515625" style="292" customWidth="1"/>
    <col min="16136" max="16136" width="12" style="292" customWidth="1"/>
    <col min="16137" max="16137" width="6" style="292" customWidth="1"/>
    <col min="16138" max="16138" width="3.28515625" style="292" customWidth="1"/>
    <col min="16139" max="16384" width="10.28515625" style="292"/>
  </cols>
  <sheetData>
    <row r="1" spans="1:15" s="288" customFormat="1" ht="11.25"/>
    <row r="2" spans="1:15" s="288" customFormat="1" ht="13.5" customHeight="1"/>
    <row r="3" spans="1:15" s="289" customFormat="1" ht="12" customHeight="1">
      <c r="I3" s="290"/>
    </row>
    <row r="4" spans="1:15" s="289" customFormat="1" ht="12" customHeight="1">
      <c r="I4" s="290"/>
    </row>
    <row r="9" spans="1:15">
      <c r="A9" s="291"/>
    </row>
    <row r="10" spans="1:15">
      <c r="A10" s="291"/>
    </row>
    <row r="11" spans="1:15" ht="8.25" customHeight="1"/>
    <row r="13" spans="1:15" ht="12.75" customHeight="1"/>
    <row r="14" spans="1:15" ht="15.75" customHeight="1">
      <c r="O14" s="292" t="s">
        <v>309</v>
      </c>
    </row>
    <row r="15" spans="1:15" s="588" customFormat="1" ht="11.1" customHeight="1">
      <c r="I15" s="306">
        <f>ceisa!B25</f>
        <v>0</v>
      </c>
    </row>
    <row r="16" spans="1:15" s="588" customFormat="1" ht="11.1" customHeight="1">
      <c r="I16" s="306" t="str">
        <f>VHI!B24</f>
        <v>EX</v>
      </c>
    </row>
    <row r="17" spans="2:9" s="588" customFormat="1" ht="11.1" customHeight="1">
      <c r="I17" s="306" t="str">
        <f>REGENT!B24</f>
        <v>EX</v>
      </c>
    </row>
    <row r="18" spans="2:9" s="588" customFormat="1" ht="11.1" customHeight="1">
      <c r="I18" s="306" t="str">
        <f>'don''t look'!B25</f>
        <v>CMR 121, 122</v>
      </c>
    </row>
    <row r="19" spans="2:9" s="588" customFormat="1" ht="11.1" customHeight="1">
      <c r="I19" s="306"/>
    </row>
    <row r="20" spans="2:9" s="588" customFormat="1" ht="6.95" customHeight="1">
      <c r="I20" s="306"/>
    </row>
    <row r="21" spans="2:9" s="588" customFormat="1" ht="6.95" customHeight="1">
      <c r="I21" s="306"/>
    </row>
    <row r="22" spans="2:9" s="588" customFormat="1" ht="6.95" customHeight="1">
      <c r="I22" s="306"/>
    </row>
    <row r="23" spans="2:9" s="295" customFormat="1" ht="10.5" customHeight="1">
      <c r="B23" s="293"/>
      <c r="C23" s="294"/>
    </row>
    <row r="24" spans="2:9" s="295" customFormat="1" ht="10.5" customHeight="1">
      <c r="B24" s="293"/>
      <c r="C24" s="294"/>
      <c r="E24" s="297"/>
      <c r="F24" s="298"/>
      <c r="G24" s="299"/>
      <c r="H24" s="300"/>
      <c r="I24" s="296"/>
    </row>
    <row r="25" spans="2:9" s="295" customFormat="1" ht="5.25" customHeight="1">
      <c r="B25" s="293"/>
      <c r="C25" s="294"/>
      <c r="D25" s="289"/>
      <c r="H25" s="595"/>
      <c r="I25" s="296"/>
    </row>
    <row r="26" spans="2:9" s="295" customFormat="1" ht="12" customHeight="1">
      <c r="B26" s="293"/>
      <c r="C26" s="592"/>
      <c r="D26" s="593"/>
      <c r="E26" s="591" t="str">
        <f>ceisa!C29</f>
        <v xml:space="preserve">EQUIPMENTS AND SPARE PARTS, FABRIC </v>
      </c>
      <c r="F26" s="594">
        <f>ceisa!B29</f>
        <v>68</v>
      </c>
      <c r="G26" s="594">
        <f>ceisa!F29</f>
        <v>0</v>
      </c>
      <c r="H26" s="596">
        <f>ceisa!H29</f>
        <v>3599.3</v>
      </c>
      <c r="I26" s="296"/>
    </row>
    <row r="27" spans="2:9" s="295" customFormat="1" ht="12" customHeight="1">
      <c r="B27" s="293"/>
      <c r="C27" s="592"/>
      <c r="D27" s="593"/>
      <c r="E27" s="591"/>
      <c r="F27" s="594"/>
      <c r="G27" s="594">
        <f>'don''t look'!H36</f>
        <v>0</v>
      </c>
      <c r="H27" s="596">
        <f>'don''t look'!I36</f>
        <v>162</v>
      </c>
      <c r="I27" s="296"/>
    </row>
    <row r="28" spans="2:9" s="295" customFormat="1" ht="12" customHeight="1">
      <c r="B28" s="293"/>
      <c r="C28" s="592"/>
      <c r="D28" s="593"/>
      <c r="E28" s="591"/>
      <c r="F28" s="594"/>
      <c r="G28" s="594">
        <f>'don''t look'!H37</f>
        <v>0</v>
      </c>
      <c r="H28" s="596">
        <f>'don''t look'!I37</f>
        <v>2082</v>
      </c>
      <c r="I28" s="296"/>
    </row>
    <row r="29" spans="2:9" s="295" customFormat="1" ht="12" customHeight="1">
      <c r="B29" s="293"/>
      <c r="C29" s="592"/>
      <c r="D29" s="593"/>
      <c r="E29" s="591"/>
      <c r="F29" s="594"/>
      <c r="G29" s="594">
        <f>'don''t look'!H38</f>
        <v>0</v>
      </c>
      <c r="H29" s="596">
        <f>'don''t look'!I38</f>
        <v>14</v>
      </c>
      <c r="I29" s="296"/>
    </row>
    <row r="30" spans="2:9" s="295" customFormat="1" ht="12" customHeight="1">
      <c r="B30" s="293"/>
      <c r="C30" s="294"/>
      <c r="D30" s="301"/>
      <c r="E30" s="297" t="str">
        <f>'don''t look'!B49</f>
        <v>EQUIPMENTS AND SPARE PARTS</v>
      </c>
      <c r="F30" s="589">
        <f>'don''t look'!E49</f>
        <v>13</v>
      </c>
      <c r="G30" s="594">
        <f>'don''t look'!H49</f>
        <v>0</v>
      </c>
      <c r="H30" s="596">
        <f>'don''t look'!I49</f>
        <v>1351.2</v>
      </c>
      <c r="I30" s="296"/>
    </row>
    <row r="31" spans="2:9" s="295" customFormat="1" ht="12" customHeight="1">
      <c r="B31" s="293"/>
      <c r="C31" s="294"/>
      <c r="D31" s="302"/>
      <c r="E31" s="297">
        <f>'don''t look'!B50</f>
        <v>0</v>
      </c>
      <c r="F31" s="589"/>
      <c r="G31" s="594"/>
      <c r="H31" s="596"/>
      <c r="I31" s="296"/>
    </row>
    <row r="32" spans="2:9" s="295" customFormat="1" ht="12" customHeight="1">
      <c r="B32" s="293"/>
      <c r="C32" s="294"/>
      <c r="D32" s="302"/>
      <c r="E32" s="297">
        <f>'don''t look'!B51</f>
        <v>0</v>
      </c>
      <c r="F32" s="589"/>
      <c r="G32" s="594">
        <f>'don''t look'!H51</f>
        <v>0</v>
      </c>
      <c r="H32" s="596">
        <f>'don''t look'!I51</f>
        <v>0</v>
      </c>
      <c r="I32" s="296"/>
    </row>
    <row r="33" spans="1:9" s="295" customFormat="1" ht="12" customHeight="1">
      <c r="B33" s="293"/>
      <c r="C33" s="294"/>
      <c r="D33" s="302"/>
      <c r="E33" s="297">
        <f>'don''t look'!B52</f>
        <v>0</v>
      </c>
      <c r="F33" s="589"/>
      <c r="G33" s="594"/>
      <c r="H33" s="596"/>
      <c r="I33" s="296"/>
    </row>
    <row r="34" spans="1:9" s="295" customFormat="1" ht="12" customHeight="1">
      <c r="B34" s="293"/>
      <c r="C34" s="294"/>
      <c r="D34" s="302"/>
      <c r="E34" s="591" t="str">
        <f>'don''t look'!B59</f>
        <v>EQUIPMENTS AND SPARE PARTS</v>
      </c>
      <c r="F34" s="589">
        <f>'don''t look'!E59</f>
        <v>1</v>
      </c>
      <c r="G34" s="594">
        <f>'don''t look'!H59</f>
        <v>0</v>
      </c>
      <c r="H34" s="596">
        <f>'don''t look'!I59</f>
        <v>359</v>
      </c>
      <c r="I34" s="296"/>
    </row>
    <row r="35" spans="1:9" s="295" customFormat="1" ht="9" customHeight="1">
      <c r="B35" s="293"/>
      <c r="C35" s="294"/>
      <c r="D35" s="302"/>
      <c r="F35" s="589"/>
      <c r="G35" s="594">
        <f>'don''t look'!H60</f>
        <v>0</v>
      </c>
      <c r="H35" s="596">
        <f>'don''t look'!I60</f>
        <v>0</v>
      </c>
      <c r="I35" s="296"/>
    </row>
    <row r="36" spans="1:9" s="295" customFormat="1" ht="9" customHeight="1">
      <c r="B36" s="293"/>
      <c r="C36" s="294"/>
      <c r="D36" s="302"/>
      <c r="E36" s="586"/>
      <c r="F36" s="589"/>
      <c r="G36" s="594">
        <f>'don''t look'!H61</f>
        <v>0</v>
      </c>
      <c r="H36" s="596">
        <f>'don''t look'!I61</f>
        <v>0</v>
      </c>
      <c r="I36" s="296"/>
    </row>
    <row r="37" spans="1:9" s="295" customFormat="1" ht="9" customHeight="1">
      <c r="B37" s="293"/>
      <c r="C37" s="294"/>
      <c r="D37" s="302"/>
      <c r="E37" s="586"/>
      <c r="F37" s="589"/>
      <c r="G37" s="594">
        <f>'don''t look'!H62</f>
        <v>0</v>
      </c>
      <c r="H37" s="596">
        <f>'don''t look'!I62</f>
        <v>0</v>
      </c>
      <c r="I37" s="296"/>
    </row>
    <row r="38" spans="1:9" s="295" customFormat="1" ht="9" customHeight="1">
      <c r="B38" s="293"/>
      <c r="C38" s="294"/>
      <c r="D38" s="302"/>
      <c r="E38" s="297"/>
      <c r="F38" s="590"/>
      <c r="G38" s="594">
        <f>'don''t look'!H63</f>
        <v>0</v>
      </c>
      <c r="H38" s="596">
        <f>'don''t look'!I63</f>
        <v>0</v>
      </c>
      <c r="I38" s="296"/>
    </row>
    <row r="39" spans="1:9" s="295" customFormat="1" ht="9" customHeight="1">
      <c r="B39" s="293"/>
      <c r="C39" s="294"/>
      <c r="D39" s="302"/>
      <c r="E39" s="297"/>
      <c r="F39" s="590"/>
      <c r="G39" s="594"/>
      <c r="H39" s="596"/>
      <c r="I39" s="296"/>
    </row>
    <row r="40" spans="1:9" s="295" customFormat="1" ht="9" customHeight="1">
      <c r="B40" s="293"/>
      <c r="C40" s="294"/>
      <c r="D40" s="302"/>
      <c r="E40" s="297"/>
      <c r="F40" s="590"/>
      <c r="G40" s="299"/>
      <c r="H40" s="300"/>
      <c r="I40" s="296"/>
    </row>
    <row r="41" spans="1:9" s="295" customFormat="1" ht="9" customHeight="1">
      <c r="A41" s="308"/>
      <c r="B41" s="309"/>
      <c r="C41" s="294"/>
      <c r="D41" s="306"/>
      <c r="E41" s="310"/>
      <c r="F41" s="298"/>
      <c r="G41" s="307"/>
      <c r="H41" s="300"/>
      <c r="I41" s="296"/>
    </row>
    <row r="42" spans="1:9" s="289" customFormat="1" ht="9" customHeight="1">
      <c r="A42" s="308"/>
      <c r="B42" s="309"/>
      <c r="C42" s="294"/>
      <c r="D42" s="306"/>
      <c r="I42" s="290"/>
    </row>
    <row r="43" spans="1:9" s="289" customFormat="1" ht="9" customHeight="1">
      <c r="A43" s="308"/>
      <c r="B43" s="309"/>
      <c r="C43" s="294"/>
      <c r="D43" s="306"/>
      <c r="E43" s="303" t="s">
        <v>305</v>
      </c>
      <c r="F43" s="304">
        <f>SUM(F26:F36)</f>
        <v>82</v>
      </c>
      <c r="G43" s="261" t="s">
        <v>306</v>
      </c>
      <c r="H43" s="305">
        <f>SUM(H26:H42)</f>
        <v>7567.5</v>
      </c>
      <c r="I43" s="290"/>
    </row>
    <row r="44" spans="1:9" s="289" customFormat="1" ht="43.5" customHeight="1">
      <c r="A44" s="308"/>
      <c r="B44" s="309"/>
      <c r="C44" s="294"/>
      <c r="E44" s="310"/>
      <c r="F44" s="311"/>
      <c r="G44" s="307"/>
      <c r="H44" s="300"/>
      <c r="I44" s="290"/>
    </row>
    <row r="45" spans="1:9" s="289" customFormat="1" ht="20.25" customHeight="1">
      <c r="A45" s="308"/>
      <c r="B45" s="309"/>
      <c r="C45" s="294"/>
      <c r="D45" s="546">
        <f>F43</f>
        <v>82</v>
      </c>
      <c r="E45" s="310"/>
      <c r="F45" s="311"/>
      <c r="G45" s="307"/>
      <c r="H45" s="300"/>
      <c r="I45" s="290"/>
    </row>
    <row r="46" spans="1:9" s="289" customFormat="1" ht="23.25" customHeight="1">
      <c r="A46" s="640" t="str">
        <f>'don''t look'!A100</f>
        <v>GOMEL PTO 14325</v>
      </c>
      <c r="B46" s="640"/>
      <c r="C46" s="640"/>
      <c r="D46" s="587">
        <f>'don''t look'!B100</f>
        <v>7</v>
      </c>
      <c r="E46" s="310"/>
      <c r="F46" s="311"/>
      <c r="G46" s="307"/>
      <c r="H46" s="300"/>
      <c r="I46" s="290"/>
    </row>
    <row r="47" spans="1:9" s="289" customFormat="1" ht="23.25" customHeight="1">
      <c r="A47" s="639" t="str">
        <f>'don''t look'!A101</f>
        <v>ELETS KOD 10109010</v>
      </c>
      <c r="B47" s="639"/>
      <c r="C47" s="639"/>
      <c r="D47" s="587">
        <f>'don''t look'!B101</f>
        <v>5</v>
      </c>
      <c r="F47" s="548" t="str">
        <f>'don''t look'!A2</f>
        <v>VILNIUS</v>
      </c>
      <c r="G47" s="314"/>
      <c r="H47" s="290"/>
      <c r="I47" s="315"/>
    </row>
    <row r="48" spans="1:9" s="289" customFormat="1" ht="23.25" customHeight="1">
      <c r="A48" s="640" t="str">
        <f>'don''t look'!A102</f>
        <v>MAGNITOGORSK 10510040</v>
      </c>
      <c r="B48" s="640"/>
      <c r="C48" s="640"/>
      <c r="D48" s="587">
        <f>'don''t look'!B102</f>
        <v>18</v>
      </c>
      <c r="F48" s="547">
        <f ca="1">'don''t look'!C19</f>
        <v>43626</v>
      </c>
      <c r="G48" s="314"/>
      <c r="H48" s="290"/>
      <c r="I48" s="315"/>
    </row>
    <row r="49" spans="2:11" s="289" customFormat="1" ht="9.75" customHeight="1">
      <c r="B49" s="202"/>
      <c r="C49" s="312"/>
      <c r="D49" s="313"/>
      <c r="E49" s="316" t="s">
        <v>309</v>
      </c>
      <c r="G49" s="317"/>
      <c r="H49" s="313"/>
      <c r="I49" s="313"/>
    </row>
    <row r="50" spans="2:11" s="289" customFormat="1" ht="11.25" customHeight="1">
      <c r="B50" s="202"/>
      <c r="C50" s="312"/>
      <c r="D50" s="313"/>
      <c r="E50" s="316"/>
      <c r="G50" s="317"/>
      <c r="H50" s="318"/>
      <c r="I50" s="319"/>
    </row>
    <row r="51" spans="2:11" s="289" customFormat="1" ht="11.25" customHeight="1">
      <c r="B51" s="202"/>
      <c r="C51" s="312"/>
      <c r="D51" s="313"/>
      <c r="E51" s="316"/>
      <c r="G51" s="317"/>
      <c r="H51" s="319"/>
      <c r="I51" s="319"/>
    </row>
    <row r="52" spans="2:11" s="289" customFormat="1" ht="7.5" customHeight="1">
      <c r="B52" s="202"/>
      <c r="C52" s="312"/>
      <c r="D52" s="313"/>
      <c r="E52" s="316"/>
      <c r="G52" s="317"/>
      <c r="H52" s="319"/>
      <c r="I52" s="319"/>
    </row>
    <row r="53" spans="2:11" ht="25.5" customHeight="1">
      <c r="E53" s="320"/>
      <c r="K53" s="321">
        <v>21</v>
      </c>
    </row>
  </sheetData>
  <mergeCells count="3">
    <mergeCell ref="A47:C47"/>
    <mergeCell ref="A48:C48"/>
    <mergeCell ref="A46:C46"/>
  </mergeCells>
  <pageMargins left="0.49803149600000002" right="0.196850393700787" top="0" bottom="0.98425196850393704" header="0.511811023622047" footer="0.511811023622047"/>
  <pageSetup paperSize="9" scale="99" orientation="portrait" horizontalDpi="180" verticalDpi="18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93"/>
  <sheetViews>
    <sheetView showRowColHeaders="0" tabSelected="1" view="pageBreakPreview" topLeftCell="A61" zoomScale="145" zoomScaleNormal="145" zoomScaleSheetLayoutView="145" workbookViewId="0">
      <selection activeCell="S84" sqref="S84:AF84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686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6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794"/>
      <c r="AC7" s="794"/>
      <c r="AD7" s="794"/>
      <c r="AE7" s="794"/>
      <c r="AF7" s="15"/>
      <c r="AG7" s="779"/>
      <c r="AH7" s="778"/>
    </row>
    <row r="8" spans="1:34" ht="14.1" customHeight="1">
      <c r="A8" s="763"/>
      <c r="B8" s="764"/>
      <c r="C8" s="683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5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686"/>
      <c r="D9" s="684"/>
      <c r="E9" s="684"/>
      <c r="F9" s="684"/>
      <c r="G9" s="684"/>
      <c r="H9" s="684"/>
      <c r="I9" s="684"/>
      <c r="J9" s="684"/>
      <c r="K9" s="684"/>
      <c r="L9" s="684"/>
      <c r="M9" s="684"/>
      <c r="N9" s="684"/>
      <c r="O9" s="684"/>
      <c r="P9" s="684"/>
      <c r="Q9" s="685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683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5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683" t="str">
        <f>IF(ceisa!B9&lt;&gt;0,ceisa!B9,"")</f>
        <v/>
      </c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686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5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5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6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5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5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 t="str">
        <f>IF(ceisa!B15&lt;&gt;0,ceisa!B15,"")</f>
        <v/>
      </c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574"/>
      <c r="H21" s="572"/>
      <c r="I21" s="572"/>
      <c r="J21" s="572"/>
      <c r="K21" s="572"/>
      <c r="L21" s="572"/>
      <c r="M21" s="572"/>
      <c r="N21" s="572"/>
      <c r="O21" s="572"/>
      <c r="P21" s="572"/>
      <c r="Q21" s="573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5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 t="str">
        <f>IF(ceisa!C18&lt;&gt;0,ceisa!C18,"")</f>
        <v/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666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768"/>
      <c r="D32" s="769"/>
      <c r="E32" s="769"/>
      <c r="F32" s="769"/>
      <c r="G32" s="769"/>
      <c r="H32" s="769"/>
      <c r="I32" s="769"/>
      <c r="J32" s="769"/>
      <c r="K32" s="769"/>
      <c r="L32" s="769"/>
      <c r="M32" s="769"/>
      <c r="N32" s="769"/>
      <c r="O32" s="769"/>
      <c r="P32" s="769"/>
      <c r="Q32" s="769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768"/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768"/>
      <c r="D34" s="769"/>
      <c r="E34" s="769"/>
      <c r="F34" s="769"/>
      <c r="G34" s="769"/>
      <c r="H34" s="769"/>
      <c r="I34" s="769"/>
      <c r="J34" s="769"/>
      <c r="K34" s="769"/>
      <c r="L34" s="769"/>
      <c r="M34" s="769"/>
      <c r="N34" s="769"/>
      <c r="O34" s="769"/>
      <c r="P34" s="769"/>
      <c r="Q34" s="769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63"/>
      <c r="F37" s="663"/>
      <c r="G37" s="674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1"/>
      <c r="X37" s="692"/>
      <c r="Y37" s="692"/>
      <c r="Z37" s="692"/>
      <c r="AA37" s="689"/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78"/>
      <c r="E38" s="677"/>
      <c r="F38" s="679"/>
      <c r="G38" s="771"/>
      <c r="H38" s="771"/>
      <c r="I38" s="771"/>
      <c r="J38" s="771"/>
      <c r="K38" s="771"/>
      <c r="L38" s="771"/>
      <c r="M38" s="771"/>
      <c r="N38" s="771"/>
      <c r="O38" s="771"/>
      <c r="P38" s="771"/>
      <c r="Q38" s="771"/>
      <c r="R38" s="771"/>
      <c r="S38" s="771"/>
      <c r="T38" s="771"/>
      <c r="U38" s="771"/>
      <c r="V38" s="772"/>
      <c r="W38" s="691"/>
      <c r="X38" s="692"/>
      <c r="Y38" s="692"/>
      <c r="Z38" s="692"/>
      <c r="AA38" s="753"/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63"/>
      <c r="F39" s="770"/>
      <c r="G39" s="773"/>
      <c r="H39" s="773"/>
      <c r="I39" s="773"/>
      <c r="J39" s="773"/>
      <c r="K39" s="773"/>
      <c r="L39" s="773"/>
      <c r="M39" s="773"/>
      <c r="N39" s="773"/>
      <c r="O39" s="773"/>
      <c r="P39" s="773"/>
      <c r="Q39" s="773"/>
      <c r="R39" s="773"/>
      <c r="S39" s="773"/>
      <c r="T39" s="773"/>
      <c r="U39" s="773"/>
      <c r="V39" s="774"/>
      <c r="W39" s="691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/>
      <c r="F40" s="665"/>
      <c r="G40" s="773"/>
      <c r="H40" s="773"/>
      <c r="I40" s="773"/>
      <c r="J40" s="773"/>
      <c r="K40" s="773"/>
      <c r="L40" s="773"/>
      <c r="M40" s="773"/>
      <c r="N40" s="773"/>
      <c r="O40" s="773"/>
      <c r="P40" s="773"/>
      <c r="Q40" s="773"/>
      <c r="R40" s="773"/>
      <c r="S40" s="773"/>
      <c r="T40" s="773"/>
      <c r="U40" s="773"/>
      <c r="V40" s="774"/>
      <c r="W40" s="691"/>
      <c r="X40" s="692"/>
      <c r="Y40" s="692"/>
      <c r="Z40" s="692"/>
      <c r="AA40" s="689"/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/>
      <c r="F41" s="66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5"/>
      <c r="R41" s="775"/>
      <c r="S41" s="775"/>
      <c r="T41" s="775"/>
      <c r="U41" s="775"/>
      <c r="V41" s="776"/>
      <c r="W41" s="692"/>
      <c r="X41" s="692"/>
      <c r="Y41" s="692"/>
      <c r="Z41" s="692"/>
      <c r="AA41" s="689"/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65"/>
      <c r="F42" s="665"/>
      <c r="G42" s="777"/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754"/>
      <c r="X42" s="755"/>
      <c r="Y42" s="755"/>
      <c r="Z42" s="756"/>
      <c r="AA42" s="757"/>
      <c r="AB42" s="758"/>
      <c r="AC42" s="759"/>
      <c r="AD42" s="760"/>
      <c r="AE42" s="761"/>
      <c r="AF42" s="762"/>
      <c r="AG42" s="118"/>
      <c r="AH42" s="118"/>
    </row>
    <row r="43" spans="1:34" ht="14.1" customHeight="1">
      <c r="A43" s="763"/>
      <c r="B43" s="764"/>
      <c r="C43" s="664"/>
      <c r="D43" s="665"/>
      <c r="E43" s="677"/>
      <c r="F43" s="665"/>
      <c r="G43" s="674"/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/>
      <c r="X43" s="692"/>
      <c r="Y43" s="692"/>
      <c r="Z43" s="692"/>
      <c r="AA43" s="689"/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/>
      <c r="F44" s="665"/>
      <c r="G44" s="674"/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/>
      <c r="X44" s="692"/>
      <c r="Y44" s="692"/>
      <c r="Z44" s="692"/>
      <c r="AA44" s="689"/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/>
      <c r="D45" s="665"/>
      <c r="E45" s="677"/>
      <c r="F45" s="665"/>
      <c r="G45" s="661">
        <f>C38</f>
        <v>0</v>
      </c>
      <c r="H45" s="661"/>
      <c r="I45" s="661"/>
      <c r="J45" s="661"/>
      <c r="K45" s="661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92" t="str">
        <f>IF(ceisa!F34&lt;&gt;0,ceisa!F34,"")</f>
        <v/>
      </c>
      <c r="X45" s="692"/>
      <c r="Y45" s="692"/>
      <c r="Z45" s="692"/>
      <c r="AA45" s="689"/>
      <c r="AB45" s="689"/>
      <c r="AC45" s="689"/>
      <c r="AD45" s="690"/>
      <c r="AE45" s="690"/>
      <c r="AF45" s="690"/>
      <c r="AG45" s="118"/>
      <c r="AH45" s="118"/>
    </row>
    <row r="46" spans="1:34" ht="6.95" customHeight="1">
      <c r="A46" s="763"/>
      <c r="B46" s="764"/>
      <c r="C46" s="664" t="s">
        <v>305</v>
      </c>
      <c r="D46" s="665"/>
      <c r="E46" s="665"/>
      <c r="F46" s="665"/>
      <c r="G46" s="662"/>
      <c r="H46" s="662"/>
      <c r="I46" s="662"/>
      <c r="J46" s="662"/>
      <c r="K46" s="662"/>
      <c r="L46" s="585"/>
      <c r="M46" s="585"/>
      <c r="N46" s="323"/>
      <c r="O46" s="323"/>
      <c r="P46" s="323"/>
      <c r="Q46" s="323"/>
      <c r="R46" s="323"/>
      <c r="S46" s="323"/>
      <c r="T46" s="323"/>
      <c r="U46" s="323"/>
      <c r="V46" s="324"/>
      <c r="W46" s="651"/>
      <c r="X46" s="651"/>
      <c r="Y46" s="651"/>
      <c r="Z46" s="651"/>
      <c r="AA46" s="689"/>
      <c r="AB46" s="689"/>
      <c r="AC46" s="689"/>
      <c r="AD46" s="688"/>
      <c r="AE46" s="688"/>
      <c r="AF46" s="688"/>
      <c r="AG46" s="118"/>
      <c r="AH46" s="118"/>
    </row>
    <row r="47" spans="1:34" ht="6.95" customHeight="1">
      <c r="A47" s="121"/>
      <c r="B47" s="122"/>
      <c r="C47" s="93" t="s">
        <v>88</v>
      </c>
      <c r="D47" s="78"/>
      <c r="E47" s="652"/>
      <c r="F47" s="652"/>
      <c r="G47" s="652"/>
      <c r="H47" s="78" t="s">
        <v>89</v>
      </c>
      <c r="I47" s="78"/>
      <c r="J47" s="652"/>
      <c r="K47" s="652"/>
      <c r="L47" s="78" t="s">
        <v>90</v>
      </c>
      <c r="M47" s="78"/>
      <c r="N47" s="652"/>
      <c r="O47" s="652"/>
      <c r="P47" s="652"/>
      <c r="Q47" s="78" t="s">
        <v>91</v>
      </c>
      <c r="R47" s="78"/>
      <c r="S47" s="652"/>
      <c r="T47" s="652"/>
      <c r="U47" s="652"/>
      <c r="V47" s="652"/>
      <c r="W47" s="693"/>
      <c r="X47" s="694"/>
      <c r="Y47" s="694"/>
      <c r="Z47" s="695"/>
      <c r="AA47" s="693"/>
      <c r="AB47" s="694"/>
      <c r="AC47" s="695"/>
      <c r="AD47" s="693"/>
      <c r="AE47" s="694"/>
      <c r="AF47" s="695"/>
      <c r="AG47" s="118"/>
      <c r="AH47" s="118"/>
    </row>
    <row r="48" spans="1:34" ht="6.95" customHeight="1" thickBot="1">
      <c r="A48" s="121"/>
      <c r="B48" s="122"/>
      <c r="C48" s="94" t="s">
        <v>92</v>
      </c>
      <c r="D48" s="79"/>
      <c r="E48" s="654"/>
      <c r="F48" s="654"/>
      <c r="G48" s="654"/>
      <c r="H48" s="79" t="s">
        <v>93</v>
      </c>
      <c r="I48" s="79"/>
      <c r="J48" s="654"/>
      <c r="K48" s="654"/>
      <c r="L48" s="79" t="s">
        <v>94</v>
      </c>
      <c r="M48" s="79"/>
      <c r="N48" s="654"/>
      <c r="O48" s="654"/>
      <c r="P48" s="654"/>
      <c r="Q48" s="79" t="s">
        <v>95</v>
      </c>
      <c r="R48" s="76"/>
      <c r="S48" s="653"/>
      <c r="T48" s="653"/>
      <c r="U48" s="653"/>
      <c r="V48" s="653"/>
      <c r="W48" s="696"/>
      <c r="X48" s="697"/>
      <c r="Y48" s="697"/>
      <c r="Z48" s="698"/>
      <c r="AA48" s="696"/>
      <c r="AB48" s="697"/>
      <c r="AC48" s="698"/>
      <c r="AD48" s="696"/>
      <c r="AE48" s="697"/>
      <c r="AF48" s="698"/>
      <c r="AG48" s="118"/>
      <c r="AH48" s="118"/>
    </row>
    <row r="49" spans="1:34" ht="6.95" customHeight="1">
      <c r="A49" s="121"/>
      <c r="B49" s="122"/>
      <c r="C49" s="647">
        <v>13</v>
      </c>
      <c r="D49" s="78" t="s">
        <v>96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649">
        <v>19</v>
      </c>
      <c r="S49" s="75" t="s">
        <v>98</v>
      </c>
      <c r="T49" s="75"/>
      <c r="U49" s="75"/>
      <c r="V49" s="104"/>
      <c r="W49" s="98" t="s">
        <v>100</v>
      </c>
      <c r="X49" s="75"/>
      <c r="Y49" s="75"/>
      <c r="Z49" s="99"/>
      <c r="AA49" s="98" t="s">
        <v>101</v>
      </c>
      <c r="AB49" s="75"/>
      <c r="AC49" s="99"/>
      <c r="AD49" s="98" t="s">
        <v>102</v>
      </c>
      <c r="AE49" s="75"/>
      <c r="AF49" s="80"/>
      <c r="AG49" s="118"/>
      <c r="AH49" s="118"/>
    </row>
    <row r="50" spans="1:34" ht="6.95" customHeight="1">
      <c r="A50" s="121"/>
      <c r="B50" s="122"/>
      <c r="C50" s="648"/>
      <c r="D50" s="76" t="s">
        <v>97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650"/>
      <c r="S50" s="76" t="s">
        <v>99</v>
      </c>
      <c r="T50" s="76"/>
      <c r="U50" s="76"/>
      <c r="V50" s="105"/>
      <c r="W50" s="95" t="s">
        <v>103</v>
      </c>
      <c r="X50" s="79"/>
      <c r="Y50" s="79"/>
      <c r="Z50" s="92"/>
      <c r="AA50" s="95" t="s">
        <v>104</v>
      </c>
      <c r="AB50" s="79"/>
      <c r="AC50" s="92"/>
      <c r="AD50" s="95" t="s">
        <v>105</v>
      </c>
      <c r="AE50" s="79"/>
      <c r="AF50" s="85"/>
      <c r="AG50" s="118"/>
      <c r="AH50" s="118"/>
    </row>
    <row r="51" spans="1:34" ht="6.95" customHeight="1">
      <c r="A51" s="121"/>
      <c r="B51" s="122"/>
      <c r="C51" s="734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  <c r="Q51" s="736"/>
      <c r="R51" s="100" t="s">
        <v>123</v>
      </c>
      <c r="S51" s="10"/>
      <c r="T51" s="78"/>
      <c r="U51" s="78"/>
      <c r="V51" s="87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737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9"/>
      <c r="R52" s="84" t="s">
        <v>112</v>
      </c>
      <c r="S52" s="21"/>
      <c r="T52" s="79"/>
      <c r="U52" s="79"/>
      <c r="V52" s="92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737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9"/>
      <c r="R53" s="83" t="s">
        <v>110</v>
      </c>
      <c r="S53" s="10"/>
      <c r="T53" s="78"/>
      <c r="U53" s="78"/>
      <c r="V53" s="87"/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737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9"/>
      <c r="R54" s="90" t="s">
        <v>117</v>
      </c>
      <c r="S54" s="17"/>
      <c r="T54" s="76"/>
      <c r="U54" s="76"/>
      <c r="V54" s="106" t="s">
        <v>118</v>
      </c>
      <c r="W54" s="688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737"/>
      <c r="D55" s="738"/>
      <c r="E55" s="738"/>
      <c r="F55" s="738"/>
      <c r="G55" s="738"/>
      <c r="H55" s="738"/>
      <c r="I55" s="738"/>
      <c r="J55" s="738"/>
      <c r="K55" s="738"/>
      <c r="L55" s="738"/>
      <c r="M55" s="738"/>
      <c r="N55" s="738"/>
      <c r="O55" s="738"/>
      <c r="P55" s="738"/>
      <c r="Q55" s="739"/>
      <c r="R55" s="83" t="s">
        <v>106</v>
      </c>
      <c r="S55" s="10"/>
      <c r="T55" s="78"/>
      <c r="U55" s="78"/>
      <c r="V55" s="87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737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9"/>
      <c r="R56" s="84" t="s">
        <v>113</v>
      </c>
      <c r="S56" s="21"/>
      <c r="T56" s="79"/>
      <c r="U56" s="79"/>
      <c r="V56" s="92"/>
      <c r="W56" s="701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737"/>
      <c r="D57" s="738"/>
      <c r="E57" s="738"/>
      <c r="F57" s="738"/>
      <c r="G57" s="738"/>
      <c r="H57" s="738"/>
      <c r="I57" s="738"/>
      <c r="J57" s="738"/>
      <c r="K57" s="738"/>
      <c r="L57" s="738"/>
      <c r="M57" s="738"/>
      <c r="N57" s="738"/>
      <c r="O57" s="738"/>
      <c r="P57" s="738"/>
      <c r="Q57" s="739"/>
      <c r="R57" s="90" t="s">
        <v>111</v>
      </c>
      <c r="S57" s="17"/>
      <c r="T57" s="76"/>
      <c r="U57" s="76"/>
      <c r="V57" s="88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740"/>
      <c r="D58" s="741"/>
      <c r="E58" s="741"/>
      <c r="F58" s="741"/>
      <c r="G58" s="741"/>
      <c r="H58" s="741"/>
      <c r="I58" s="741"/>
      <c r="J58" s="741"/>
      <c r="K58" s="741"/>
      <c r="L58" s="741"/>
      <c r="M58" s="741"/>
      <c r="N58" s="741"/>
      <c r="O58" s="741"/>
      <c r="P58" s="741"/>
      <c r="Q58" s="742"/>
      <c r="R58" s="84" t="s">
        <v>114</v>
      </c>
      <c r="S58" s="21"/>
      <c r="T58" s="79"/>
      <c r="U58" s="79"/>
      <c r="V58" s="92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3" t="s">
        <v>122</v>
      </c>
      <c r="D59" s="96"/>
      <c r="E59" s="96"/>
      <c r="F59" s="96"/>
      <c r="G59" s="96"/>
      <c r="H59" s="96"/>
      <c r="I59" s="715"/>
      <c r="J59" s="715"/>
      <c r="K59" s="715"/>
      <c r="L59" s="715"/>
      <c r="M59" s="715"/>
      <c r="N59" s="715"/>
      <c r="O59" s="715"/>
      <c r="P59" s="715"/>
      <c r="Q59" s="716"/>
      <c r="R59" s="83" t="s">
        <v>107</v>
      </c>
      <c r="S59" s="10"/>
      <c r="T59" s="78"/>
      <c r="U59" s="78"/>
      <c r="V59" s="87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94" t="s">
        <v>121</v>
      </c>
      <c r="D60" s="97"/>
      <c r="E60" s="97"/>
      <c r="F60" s="97"/>
      <c r="G60" s="97"/>
      <c r="H60" s="97"/>
      <c r="I60" s="717"/>
      <c r="J60" s="717"/>
      <c r="K60" s="717"/>
      <c r="L60" s="717"/>
      <c r="M60" s="717"/>
      <c r="N60" s="717"/>
      <c r="O60" s="717"/>
      <c r="P60" s="717"/>
      <c r="Q60" s="718"/>
      <c r="R60" s="84" t="s">
        <v>115</v>
      </c>
      <c r="S60" s="21"/>
      <c r="T60" s="79"/>
      <c r="U60" s="79"/>
      <c r="V60" s="92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09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710"/>
      <c r="Q61" s="711"/>
      <c r="R61" s="83" t="s">
        <v>108</v>
      </c>
      <c r="S61" s="10"/>
      <c r="T61" s="78"/>
      <c r="U61" s="78"/>
      <c r="V61" s="87"/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12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714"/>
      <c r="R62" s="84" t="s">
        <v>119</v>
      </c>
      <c r="S62" s="21"/>
      <c r="T62" s="79"/>
      <c r="U62" s="79"/>
      <c r="V62" s="92" t="s">
        <v>120</v>
      </c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>
      <c r="A63" s="118"/>
      <c r="B63" s="118"/>
      <c r="C63" s="703"/>
      <c r="D63" s="704"/>
      <c r="E63" s="704"/>
      <c r="F63" s="704"/>
      <c r="G63" s="704"/>
      <c r="H63" s="704"/>
      <c r="I63" s="704"/>
      <c r="J63" s="704"/>
      <c r="K63" s="704"/>
      <c r="L63" s="704"/>
      <c r="M63" s="704"/>
      <c r="N63" s="704"/>
      <c r="O63" s="704"/>
      <c r="P63" s="704"/>
      <c r="Q63" s="705"/>
      <c r="R63" s="83" t="s">
        <v>109</v>
      </c>
      <c r="S63" s="10"/>
      <c r="T63" s="78"/>
      <c r="U63" s="78"/>
      <c r="V63" s="87"/>
      <c r="W63" s="688"/>
      <c r="X63" s="688"/>
      <c r="Y63" s="688"/>
      <c r="Z63" s="688"/>
      <c r="AA63" s="688"/>
      <c r="AB63" s="688"/>
      <c r="AC63" s="688"/>
      <c r="AD63" s="688"/>
      <c r="AE63" s="688"/>
      <c r="AF63" s="699"/>
      <c r="AG63" s="118"/>
      <c r="AH63" s="118"/>
    </row>
    <row r="64" spans="1:34" ht="6.95" customHeight="1" thickBot="1">
      <c r="A64" s="118"/>
      <c r="B64" s="118"/>
      <c r="C64" s="706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8"/>
      <c r="R64" s="101" t="s">
        <v>116</v>
      </c>
      <c r="S64" s="108"/>
      <c r="T64" s="102"/>
      <c r="U64" s="102"/>
      <c r="V64" s="103"/>
      <c r="W64" s="700"/>
      <c r="X64" s="700"/>
      <c r="Y64" s="700"/>
      <c r="Z64" s="700"/>
      <c r="AA64" s="700"/>
      <c r="AB64" s="700"/>
      <c r="AC64" s="700"/>
      <c r="AD64" s="700"/>
      <c r="AE64" s="700"/>
      <c r="AF64" s="702"/>
      <c r="AG64" s="118"/>
      <c r="AH64" s="118"/>
    </row>
    <row r="65" spans="1:34" ht="6.95" customHeight="1">
      <c r="A65" s="118"/>
      <c r="B65" s="118"/>
      <c r="C65" s="647">
        <v>14</v>
      </c>
      <c r="D65" s="78" t="s">
        <v>125</v>
      </c>
      <c r="E65" s="78"/>
      <c r="F65" s="78"/>
      <c r="G65" s="78"/>
      <c r="H65" s="725"/>
      <c r="I65" s="725"/>
      <c r="J65" s="725"/>
      <c r="K65" s="725"/>
      <c r="L65" s="725"/>
      <c r="M65" s="652"/>
      <c r="N65" s="652"/>
      <c r="O65" s="725"/>
      <c r="P65" s="725"/>
      <c r="Q65" s="725"/>
      <c r="R65" s="727"/>
      <c r="S65" s="727"/>
      <c r="T65" s="727"/>
      <c r="U65" s="727"/>
      <c r="V65" s="727"/>
      <c r="W65" s="727"/>
      <c r="X65" s="727"/>
      <c r="Y65" s="727"/>
      <c r="Z65" s="727"/>
      <c r="AA65" s="727"/>
      <c r="AB65" s="727"/>
      <c r="AC65" s="727"/>
      <c r="AD65" s="727"/>
      <c r="AE65" s="727"/>
      <c r="AF65" s="728"/>
      <c r="AG65" s="118"/>
      <c r="AH65" s="118"/>
    </row>
    <row r="66" spans="1:34" ht="6.95" customHeight="1">
      <c r="A66" s="118"/>
      <c r="B66" s="118"/>
      <c r="C66" s="680"/>
      <c r="D66" s="79" t="s">
        <v>124</v>
      </c>
      <c r="E66" s="79"/>
      <c r="F66" s="79"/>
      <c r="G66" s="79"/>
      <c r="H66" s="726"/>
      <c r="I66" s="726"/>
      <c r="J66" s="726"/>
      <c r="K66" s="726"/>
      <c r="L66" s="726"/>
      <c r="M66" s="654"/>
      <c r="N66" s="654"/>
      <c r="O66" s="726"/>
      <c r="P66" s="726"/>
      <c r="Q66" s="726"/>
      <c r="R66" s="726"/>
      <c r="S66" s="726"/>
      <c r="T66" s="726"/>
      <c r="U66" s="726"/>
      <c r="V66" s="726"/>
      <c r="W66" s="726"/>
      <c r="X66" s="726"/>
      <c r="Y66" s="726"/>
      <c r="Z66" s="726"/>
      <c r="AA66" s="726"/>
      <c r="AB66" s="726"/>
      <c r="AC66" s="726"/>
      <c r="AD66" s="726"/>
      <c r="AE66" s="726"/>
      <c r="AF66" s="729"/>
      <c r="AG66" s="118"/>
      <c r="AH66" s="118"/>
    </row>
    <row r="67" spans="1:34" ht="6.95" customHeight="1">
      <c r="A67" s="118"/>
      <c r="B67" s="118"/>
      <c r="C67" s="647">
        <v>15</v>
      </c>
      <c r="D67" s="78" t="s">
        <v>126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647">
        <v>20</v>
      </c>
      <c r="S67" s="78" t="s">
        <v>128</v>
      </c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87"/>
      <c r="AG67" s="118"/>
      <c r="AH67" s="118"/>
    </row>
    <row r="68" spans="1:34" ht="14.1" customHeight="1">
      <c r="A68" s="118"/>
      <c r="B68" s="118"/>
      <c r="C68" s="680"/>
      <c r="D68" s="79" t="s">
        <v>127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680"/>
      <c r="S68" s="79" t="s">
        <v>129</v>
      </c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92"/>
      <c r="AG68" s="118"/>
      <c r="AH68" s="118"/>
    </row>
    <row r="69" spans="1:34" ht="6.95" customHeight="1">
      <c r="A69" s="118"/>
      <c r="B69" s="118"/>
      <c r="C69" s="722" t="str">
        <f>IF(ceisa!B48&lt;&gt;0,ceisa!B48,"")</f>
        <v/>
      </c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3"/>
      <c r="P69" s="723"/>
      <c r="Q69" s="724"/>
      <c r="R69" s="722"/>
      <c r="S69" s="723"/>
      <c r="T69" s="723"/>
      <c r="U69" s="723"/>
      <c r="V69" s="723"/>
      <c r="W69" s="723"/>
      <c r="X69" s="723"/>
      <c r="Y69" s="723"/>
      <c r="Z69" s="723"/>
      <c r="AA69" s="723"/>
      <c r="AB69" s="723"/>
      <c r="AC69" s="723"/>
      <c r="AD69" s="723"/>
      <c r="AE69" s="723"/>
      <c r="AF69" s="724"/>
      <c r="AG69" s="118"/>
      <c r="AH69" s="118"/>
    </row>
    <row r="70" spans="1:34" ht="6.95" customHeight="1">
      <c r="A70" s="118"/>
      <c r="B70" s="118"/>
      <c r="C70" s="647">
        <v>21</v>
      </c>
      <c r="D70" s="78" t="s">
        <v>131</v>
      </c>
      <c r="E70" s="78"/>
      <c r="F70" s="78"/>
      <c r="G70" s="719"/>
      <c r="H70" s="719"/>
      <c r="I70" s="719"/>
      <c r="J70" s="719"/>
      <c r="K70" s="719"/>
      <c r="L70" s="719"/>
      <c r="M70" s="719"/>
      <c r="N70" s="719"/>
      <c r="O70" s="719"/>
      <c r="P70" s="719"/>
      <c r="Q70" s="78" t="s">
        <v>132</v>
      </c>
      <c r="R70" s="730"/>
      <c r="S70" s="730"/>
      <c r="T70" s="730"/>
      <c r="U70" s="730"/>
      <c r="V70" s="730"/>
      <c r="W70" s="731"/>
      <c r="X70" s="647">
        <v>24</v>
      </c>
      <c r="Y70" s="78"/>
      <c r="Z70" s="78"/>
      <c r="AA70" s="78"/>
      <c r="AB70" s="78"/>
      <c r="AC70" s="78"/>
      <c r="AD70" s="78"/>
      <c r="AE70" s="78"/>
      <c r="AF70" s="87"/>
      <c r="AG70" s="118"/>
      <c r="AH70" s="118"/>
    </row>
    <row r="71" spans="1:34" ht="6.95" customHeight="1" thickBot="1">
      <c r="A71" s="118"/>
      <c r="B71" s="118"/>
      <c r="C71" s="680"/>
      <c r="D71" s="79" t="s">
        <v>130</v>
      </c>
      <c r="E71" s="79"/>
      <c r="F71" s="79"/>
      <c r="G71" s="720"/>
      <c r="H71" s="720"/>
      <c r="I71" s="720"/>
      <c r="J71" s="720"/>
      <c r="K71" s="720"/>
      <c r="L71" s="720"/>
      <c r="M71" s="720"/>
      <c r="N71" s="720"/>
      <c r="O71" s="721"/>
      <c r="P71" s="721"/>
      <c r="Q71" s="76" t="s">
        <v>133</v>
      </c>
      <c r="R71" s="732"/>
      <c r="S71" s="732"/>
      <c r="T71" s="732"/>
      <c r="U71" s="732"/>
      <c r="V71" s="732"/>
      <c r="W71" s="733"/>
      <c r="X71" s="648"/>
      <c r="Y71" s="76" t="s">
        <v>135</v>
      </c>
      <c r="Z71" s="76"/>
      <c r="AA71" s="76"/>
      <c r="AB71" s="76"/>
      <c r="AC71" s="76"/>
      <c r="AD71" s="76"/>
      <c r="AE71" s="76"/>
      <c r="AF71" s="88"/>
      <c r="AG71" s="118"/>
      <c r="AH71" s="118"/>
    </row>
    <row r="72" spans="1:34" ht="6.95" customHeight="1">
      <c r="A72" s="118"/>
      <c r="B72" s="118"/>
      <c r="C72" s="647">
        <v>22</v>
      </c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9">
        <v>23</v>
      </c>
      <c r="P72" s="75"/>
      <c r="Q72" s="75"/>
      <c r="R72" s="75"/>
      <c r="S72" s="75"/>
      <c r="T72" s="75"/>
      <c r="U72" s="75"/>
      <c r="V72" s="75"/>
      <c r="W72" s="80"/>
      <c r="X72" s="76"/>
      <c r="Y72" s="76" t="s">
        <v>134</v>
      </c>
      <c r="Z72" s="76"/>
      <c r="AA72" s="76"/>
      <c r="AB72" s="79"/>
      <c r="AC72" s="79"/>
      <c r="AD72" s="79"/>
      <c r="AE72" s="109">
        <v>20</v>
      </c>
      <c r="AF72" s="88"/>
      <c r="AG72" s="118"/>
      <c r="AH72" s="118"/>
    </row>
    <row r="73" spans="1:34" ht="6.95" customHeight="1">
      <c r="A73" s="118"/>
      <c r="B73" s="118"/>
      <c r="C73" s="648"/>
      <c r="D73" s="76" t="s">
        <v>146</v>
      </c>
      <c r="E73" s="76"/>
      <c r="F73" s="76"/>
      <c r="G73" s="76"/>
      <c r="H73" s="76"/>
      <c r="I73" s="743"/>
      <c r="J73" s="743"/>
      <c r="K73" s="76" t="s">
        <v>137</v>
      </c>
      <c r="L73" s="743"/>
      <c r="M73" s="743"/>
      <c r="N73" s="76" t="s">
        <v>138</v>
      </c>
      <c r="O73" s="650"/>
      <c r="P73" s="76"/>
      <c r="Q73" s="76"/>
      <c r="R73" s="76"/>
      <c r="S73" s="76"/>
      <c r="T73" s="76"/>
      <c r="U73" s="76"/>
      <c r="V73" s="76"/>
      <c r="W73" s="81"/>
      <c r="X73" s="76"/>
      <c r="Y73" s="76"/>
      <c r="Z73" s="76"/>
      <c r="AA73" s="76"/>
      <c r="AB73" s="76"/>
      <c r="AC73" s="76"/>
      <c r="AD73" s="76"/>
      <c r="AE73" s="76"/>
      <c r="AF73" s="88"/>
      <c r="AG73" s="118"/>
      <c r="AH73" s="118"/>
    </row>
    <row r="74" spans="1:34" ht="6.95" customHeight="1">
      <c r="A74" s="118"/>
      <c r="B74" s="118"/>
      <c r="C74" s="107"/>
      <c r="D74" s="76" t="s">
        <v>147</v>
      </c>
      <c r="E74" s="76"/>
      <c r="F74" s="76"/>
      <c r="G74" s="76"/>
      <c r="H74" s="76"/>
      <c r="I74" s="76"/>
      <c r="J74" s="76"/>
      <c r="K74" s="76" t="s">
        <v>142</v>
      </c>
      <c r="L74" s="76"/>
      <c r="M74" s="76"/>
      <c r="N74" s="76" t="s">
        <v>143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136</v>
      </c>
      <c r="Y74" s="76"/>
      <c r="Z74" s="76"/>
      <c r="AA74" s="76"/>
      <c r="AB74" s="743"/>
      <c r="AC74" s="743"/>
      <c r="AD74" s="76" t="s">
        <v>137</v>
      </c>
      <c r="AE74" s="86"/>
      <c r="AF74" s="88" t="s">
        <v>138</v>
      </c>
      <c r="AG74" s="118"/>
      <c r="AH74" s="118"/>
    </row>
    <row r="75" spans="1:34" ht="6.95" customHeight="1">
      <c r="A75" s="118"/>
      <c r="B75" s="118"/>
      <c r="C75" s="107"/>
      <c r="D75" s="76" t="s">
        <v>139</v>
      </c>
      <c r="E75" s="76"/>
      <c r="F75" s="76"/>
      <c r="G75" s="76"/>
      <c r="H75" s="76"/>
      <c r="I75" s="743"/>
      <c r="J75" s="743"/>
      <c r="K75" s="76" t="s">
        <v>137</v>
      </c>
      <c r="L75" s="743"/>
      <c r="M75" s="743"/>
      <c r="N75" s="76" t="s">
        <v>138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141</v>
      </c>
      <c r="Y75" s="76"/>
      <c r="Z75" s="76"/>
      <c r="AA75" s="76"/>
      <c r="AB75" s="76"/>
      <c r="AC75" s="76"/>
      <c r="AD75" s="76" t="s">
        <v>142</v>
      </c>
      <c r="AE75" s="76"/>
      <c r="AF75" s="88" t="s">
        <v>143</v>
      </c>
      <c r="AG75" s="118"/>
      <c r="AH75" s="118"/>
    </row>
    <row r="76" spans="1:34" ht="6.95" customHeight="1">
      <c r="A76" s="118"/>
      <c r="B76" s="118"/>
      <c r="C76" s="107"/>
      <c r="D76" s="76" t="s">
        <v>140</v>
      </c>
      <c r="E76" s="76"/>
      <c r="F76" s="76"/>
      <c r="G76" s="76"/>
      <c r="H76" s="76"/>
      <c r="I76" s="76"/>
      <c r="J76" s="76"/>
      <c r="K76" s="76" t="s">
        <v>142</v>
      </c>
      <c r="L76" s="76"/>
      <c r="M76" s="76"/>
      <c r="N76" s="76" t="s">
        <v>143</v>
      </c>
      <c r="O76" s="90"/>
      <c r="P76" s="76"/>
      <c r="Q76" s="76"/>
      <c r="R76" s="76"/>
      <c r="S76" s="76"/>
      <c r="T76" s="76"/>
      <c r="U76" s="76"/>
      <c r="V76" s="76"/>
      <c r="W76" s="81"/>
      <c r="X76" s="82" t="s">
        <v>139</v>
      </c>
      <c r="Y76" s="76"/>
      <c r="Z76" s="76"/>
      <c r="AA76" s="76"/>
      <c r="AB76" s="743"/>
      <c r="AC76" s="743"/>
      <c r="AD76" s="76" t="s">
        <v>137</v>
      </c>
      <c r="AE76" s="86"/>
      <c r="AF76" s="88" t="s">
        <v>138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82" t="s">
        <v>140</v>
      </c>
      <c r="Y77" s="76"/>
      <c r="Z77" s="76"/>
      <c r="AA77" s="76"/>
      <c r="AB77" s="76"/>
      <c r="AC77" s="76"/>
      <c r="AD77" s="76" t="s">
        <v>142</v>
      </c>
      <c r="AE77" s="76"/>
      <c r="AF77" s="88" t="s">
        <v>143</v>
      </c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07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90"/>
      <c r="P79" s="76"/>
      <c r="Q79" s="76"/>
      <c r="R79" s="76"/>
      <c r="S79" s="76"/>
      <c r="T79" s="76"/>
      <c r="U79" s="76"/>
      <c r="V79" s="76"/>
      <c r="W79" s="81"/>
      <c r="X79" s="76"/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>
      <c r="A80" s="118"/>
      <c r="B80" s="118"/>
      <c r="C80" s="110" t="s">
        <v>148</v>
      </c>
      <c r="D80" s="17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115" t="s">
        <v>150</v>
      </c>
      <c r="P80" s="76"/>
      <c r="Q80" s="76"/>
      <c r="R80" s="76"/>
      <c r="S80" s="76"/>
      <c r="T80" s="76"/>
      <c r="U80" s="76"/>
      <c r="V80" s="76"/>
      <c r="W80" s="81"/>
      <c r="X80" s="82" t="s">
        <v>144</v>
      </c>
      <c r="Y80" s="76"/>
      <c r="Z80" s="76"/>
      <c r="AA80" s="76"/>
      <c r="AB80" s="76"/>
      <c r="AC80" s="76"/>
      <c r="AD80" s="76"/>
      <c r="AE80" s="76"/>
      <c r="AF80" s="88"/>
      <c r="AG80" s="118"/>
      <c r="AH80" s="118"/>
    </row>
    <row r="81" spans="1:34" ht="6.95" customHeight="1" thickBot="1">
      <c r="A81" s="118"/>
      <c r="B81" s="118"/>
      <c r="C81" s="111" t="s">
        <v>149</v>
      </c>
      <c r="D81" s="21"/>
      <c r="E81" s="65"/>
      <c r="F81" s="65"/>
      <c r="G81" s="65"/>
      <c r="H81" s="65"/>
      <c r="I81" s="65"/>
      <c r="J81" s="65"/>
      <c r="K81" s="65"/>
      <c r="L81" s="63"/>
      <c r="M81" s="63"/>
      <c r="N81" s="63"/>
      <c r="O81" s="116" t="s">
        <v>151</v>
      </c>
      <c r="P81" s="112"/>
      <c r="Q81" s="112"/>
      <c r="R81" s="112"/>
      <c r="S81" s="112"/>
      <c r="T81" s="112"/>
      <c r="U81" s="112"/>
      <c r="V81" s="112"/>
      <c r="W81" s="113"/>
      <c r="X81" s="114" t="s">
        <v>145</v>
      </c>
      <c r="Y81" s="63"/>
      <c r="Z81" s="63"/>
      <c r="AA81" s="63"/>
      <c r="AB81" s="63"/>
      <c r="AC81" s="63"/>
      <c r="AD81" s="63"/>
      <c r="AE81" s="63"/>
      <c r="AF81" s="64"/>
      <c r="AG81" s="118"/>
      <c r="AH81" s="118"/>
    </row>
    <row r="82" spans="1:34" ht="6.95" customHeight="1">
      <c r="A82" s="118"/>
      <c r="B82" s="118"/>
      <c r="C82" s="744">
        <v>25</v>
      </c>
      <c r="D82" s="61" t="s">
        <v>152</v>
      </c>
      <c r="E82" s="61"/>
      <c r="F82" s="61"/>
      <c r="G82" s="61"/>
      <c r="H82" s="61"/>
      <c r="I82" s="61"/>
      <c r="J82" s="61"/>
      <c r="K82" s="61"/>
      <c r="L82" s="746">
        <v>26</v>
      </c>
      <c r="M82" s="61" t="s">
        <v>153</v>
      </c>
      <c r="N82" s="61"/>
      <c r="O82" s="63"/>
      <c r="P82" s="63"/>
      <c r="Q82" s="63"/>
      <c r="R82" s="64"/>
      <c r="S82" s="745">
        <v>27</v>
      </c>
      <c r="T82" s="63"/>
      <c r="U82" s="63"/>
      <c r="V82" s="63"/>
      <c r="W82" s="63"/>
      <c r="X82" s="61"/>
      <c r="Y82" s="61"/>
      <c r="Z82" s="61"/>
      <c r="AA82" s="61"/>
      <c r="AB82" s="61"/>
      <c r="AC82" s="61"/>
      <c r="AD82" s="61"/>
      <c r="AE82" s="61"/>
      <c r="AF82" s="62"/>
      <c r="AG82" s="118"/>
      <c r="AH82" s="118"/>
    </row>
    <row r="83" spans="1:34" ht="14.1" customHeight="1">
      <c r="A83" s="118"/>
      <c r="B83" s="118"/>
      <c r="C83" s="745"/>
      <c r="D83" s="63" t="s">
        <v>154</v>
      </c>
      <c r="E83" s="63"/>
      <c r="F83" s="63"/>
      <c r="G83" s="63"/>
      <c r="H83" s="63"/>
      <c r="I83" s="63"/>
      <c r="J83" s="63"/>
      <c r="K83" s="63"/>
      <c r="L83" s="747"/>
      <c r="M83" s="65" t="s">
        <v>155</v>
      </c>
      <c r="N83" s="65"/>
      <c r="O83" s="65"/>
      <c r="P83" s="65"/>
      <c r="Q83" s="65"/>
      <c r="R83" s="66"/>
      <c r="S83" s="748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6"/>
      <c r="AG83" s="118"/>
      <c r="AH83" s="118"/>
    </row>
    <row r="84" spans="1:34" ht="14.1" customHeight="1">
      <c r="A84" s="118"/>
      <c r="B84" s="118"/>
      <c r="C84" s="749"/>
      <c r="D84" s="749"/>
      <c r="E84" s="749"/>
      <c r="F84" s="749"/>
      <c r="G84" s="749"/>
      <c r="H84" s="749"/>
      <c r="I84" s="749"/>
      <c r="J84" s="749"/>
      <c r="K84" s="749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0"/>
      <c r="D85" s="750"/>
      <c r="E85" s="750"/>
      <c r="F85" s="750"/>
      <c r="G85" s="750"/>
      <c r="H85" s="750"/>
      <c r="I85" s="750"/>
      <c r="J85" s="750"/>
      <c r="K85" s="750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49"/>
      <c r="D86" s="749"/>
      <c r="E86" s="749"/>
      <c r="F86" s="749"/>
      <c r="G86" s="749"/>
      <c r="H86" s="749"/>
      <c r="I86" s="749"/>
      <c r="J86" s="749"/>
      <c r="K86" s="749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 ht="11.25">
      <c r="C87" s="749"/>
      <c r="D87" s="749"/>
      <c r="E87" s="749"/>
      <c r="F87" s="749"/>
      <c r="G87" s="749"/>
      <c r="H87" s="749"/>
      <c r="I87" s="749"/>
      <c r="J87" s="749"/>
      <c r="K87" s="749"/>
      <c r="L87" s="752"/>
      <c r="M87" s="752"/>
      <c r="N87" s="752"/>
      <c r="O87" s="752"/>
      <c r="P87" s="752"/>
      <c r="Q87" s="752"/>
      <c r="R87" s="752"/>
      <c r="S87" s="751"/>
      <c r="T87" s="751"/>
      <c r="U87" s="751"/>
      <c r="V87" s="751"/>
      <c r="W87" s="751"/>
      <c r="X87" s="751"/>
      <c r="Y87" s="751"/>
      <c r="Z87" s="751"/>
      <c r="AA87" s="751"/>
      <c r="AB87" s="751"/>
      <c r="AC87" s="751"/>
      <c r="AD87" s="751"/>
      <c r="AE87" s="751"/>
      <c r="AF87" s="751"/>
    </row>
    <row r="88" spans="1:34">
      <c r="C88" s="577"/>
      <c r="D88" s="577"/>
      <c r="E88" s="577"/>
      <c r="F88" s="577"/>
      <c r="G88" s="577"/>
      <c r="H88" s="577"/>
      <c r="I88" s="577"/>
      <c r="J88" s="577"/>
      <c r="K88" s="577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  <row r="93" spans="1:34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</row>
  </sheetData>
  <mergeCells count="209">
    <mergeCell ref="C10:Q10"/>
    <mergeCell ref="C14:Q14"/>
    <mergeCell ref="AH5:AH34"/>
    <mergeCell ref="AG5:AG29"/>
    <mergeCell ref="A34:B35"/>
    <mergeCell ref="A5:A26"/>
    <mergeCell ref="B5:B26"/>
    <mergeCell ref="A30:A33"/>
    <mergeCell ref="B30:B33"/>
    <mergeCell ref="AA35:AA36"/>
    <mergeCell ref="AD35:AD36"/>
    <mergeCell ref="R26:AF26"/>
    <mergeCell ref="C5:C6"/>
    <mergeCell ref="R9:Y11"/>
    <mergeCell ref="C12:C13"/>
    <mergeCell ref="R12:R13"/>
    <mergeCell ref="R5:X8"/>
    <mergeCell ref="Z8:AE11"/>
    <mergeCell ref="AB7:AE7"/>
    <mergeCell ref="C11:Q11"/>
    <mergeCell ref="C9:Q9"/>
    <mergeCell ref="C8:Q8"/>
    <mergeCell ref="C7:Q7"/>
    <mergeCell ref="C19:C20"/>
    <mergeCell ref="A36:A46"/>
    <mergeCell ref="B36:B46"/>
    <mergeCell ref="A27:B29"/>
    <mergeCell ref="R35:R36"/>
    <mergeCell ref="C45:D45"/>
    <mergeCell ref="E45:F45"/>
    <mergeCell ref="E44:F44"/>
    <mergeCell ref="C44:D44"/>
    <mergeCell ref="W35:W36"/>
    <mergeCell ref="C40:D40"/>
    <mergeCell ref="E40:F40"/>
    <mergeCell ref="C34:Q34"/>
    <mergeCell ref="C33:Q33"/>
    <mergeCell ref="R27:R28"/>
    <mergeCell ref="R30:AF31"/>
    <mergeCell ref="E39:F39"/>
    <mergeCell ref="C39:D39"/>
    <mergeCell ref="G38:V41"/>
    <mergeCell ref="C32:Q32"/>
    <mergeCell ref="G42:V42"/>
    <mergeCell ref="C41:D41"/>
    <mergeCell ref="C46:F46"/>
    <mergeCell ref="G44:V44"/>
    <mergeCell ref="G43:V43"/>
    <mergeCell ref="AD38:AF38"/>
    <mergeCell ref="AD37:AF37"/>
    <mergeCell ref="W38:Z38"/>
    <mergeCell ref="W37:Z37"/>
    <mergeCell ref="AA38:AC38"/>
    <mergeCell ref="AA37:AC37"/>
    <mergeCell ref="W44:Z44"/>
    <mergeCell ref="W43:Z43"/>
    <mergeCell ref="W41:Z41"/>
    <mergeCell ref="W42:Z42"/>
    <mergeCell ref="AA42:AC42"/>
    <mergeCell ref="AD42:AF42"/>
    <mergeCell ref="AD39:AF39"/>
    <mergeCell ref="C87:K87"/>
    <mergeCell ref="C86:K86"/>
    <mergeCell ref="C85:K85"/>
    <mergeCell ref="C84:K84"/>
    <mergeCell ref="S87:AF87"/>
    <mergeCell ref="S86:AF86"/>
    <mergeCell ref="S85:AF85"/>
    <mergeCell ref="S84:AF84"/>
    <mergeCell ref="L87:R87"/>
    <mergeCell ref="L86:R86"/>
    <mergeCell ref="L85:R85"/>
    <mergeCell ref="L84:R84"/>
    <mergeCell ref="AB76:AC76"/>
    <mergeCell ref="AB74:AC74"/>
    <mergeCell ref="O72:O73"/>
    <mergeCell ref="C82:C83"/>
    <mergeCell ref="L82:L83"/>
    <mergeCell ref="S82:S83"/>
    <mergeCell ref="C72:C73"/>
    <mergeCell ref="L75:M75"/>
    <mergeCell ref="I75:J75"/>
    <mergeCell ref="L73:M73"/>
    <mergeCell ref="I73:J73"/>
    <mergeCell ref="W53:Y54"/>
    <mergeCell ref="C63:Q64"/>
    <mergeCell ref="C61:Q62"/>
    <mergeCell ref="I59:Q60"/>
    <mergeCell ref="AF53:AF54"/>
    <mergeCell ref="C67:C68"/>
    <mergeCell ref="R67:R68"/>
    <mergeCell ref="C70:C71"/>
    <mergeCell ref="G70:P71"/>
    <mergeCell ref="C69:Q69"/>
    <mergeCell ref="R69:AF69"/>
    <mergeCell ref="X70:X71"/>
    <mergeCell ref="C65:C66"/>
    <mergeCell ref="H65:L66"/>
    <mergeCell ref="O65:AF66"/>
    <mergeCell ref="M65:N66"/>
    <mergeCell ref="R70:W71"/>
    <mergeCell ref="AD53:AE54"/>
    <mergeCell ref="AF59:AF60"/>
    <mergeCell ref="AF57:AF58"/>
    <mergeCell ref="AF55:AF56"/>
    <mergeCell ref="C51:Q58"/>
    <mergeCell ref="AF63:AF64"/>
    <mergeCell ref="AF61:AF62"/>
    <mergeCell ref="AD51:AE52"/>
    <mergeCell ref="AA53:AB54"/>
    <mergeCell ref="AA51:AB52"/>
    <mergeCell ref="AC63:AC64"/>
    <mergeCell ref="AC61:AC62"/>
    <mergeCell ref="AC59:AC60"/>
    <mergeCell ref="AC57:AC58"/>
    <mergeCell ref="AC55:AC56"/>
    <mergeCell ref="AC53:AC54"/>
    <mergeCell ref="AC51:AC52"/>
    <mergeCell ref="AA63:AB64"/>
    <mergeCell ref="AA61:AB62"/>
    <mergeCell ref="AA59:AB60"/>
    <mergeCell ref="AA57:AB58"/>
    <mergeCell ref="AA55:AB56"/>
    <mergeCell ref="AA39:AC39"/>
    <mergeCell ref="W45:Z45"/>
    <mergeCell ref="AD47:AF48"/>
    <mergeCell ref="AA47:AC48"/>
    <mergeCell ref="W47:Z48"/>
    <mergeCell ref="AF51:AF52"/>
    <mergeCell ref="AD63:AE64"/>
    <mergeCell ref="AD61:AE62"/>
    <mergeCell ref="AD59:AE60"/>
    <mergeCell ref="AD57:AE58"/>
    <mergeCell ref="AD55:AE56"/>
    <mergeCell ref="W51:Y52"/>
    <mergeCell ref="Z63:Z64"/>
    <mergeCell ref="Z61:Z62"/>
    <mergeCell ref="Z59:Z60"/>
    <mergeCell ref="Z57:Z58"/>
    <mergeCell ref="Z55:Z56"/>
    <mergeCell ref="Z53:Z54"/>
    <mergeCell ref="Z51:Z52"/>
    <mergeCell ref="W63:Y64"/>
    <mergeCell ref="W61:Y62"/>
    <mergeCell ref="W59:Y60"/>
    <mergeCell ref="W57:Y58"/>
    <mergeCell ref="W55:Y56"/>
    <mergeCell ref="R16:AF16"/>
    <mergeCell ref="R15:AF15"/>
    <mergeCell ref="R14:AF14"/>
    <mergeCell ref="R23:AF23"/>
    <mergeCell ref="R22:AF22"/>
    <mergeCell ref="R21:AF21"/>
    <mergeCell ref="C18:Q18"/>
    <mergeCell ref="C17:Q17"/>
    <mergeCell ref="C16:Q16"/>
    <mergeCell ref="C15:Q15"/>
    <mergeCell ref="R19:R20"/>
    <mergeCell ref="C23:Q23"/>
    <mergeCell ref="R18:AF18"/>
    <mergeCell ref="R17:AF17"/>
    <mergeCell ref="R24:AF25"/>
    <mergeCell ref="G45:I46"/>
    <mergeCell ref="J45:K46"/>
    <mergeCell ref="E37:F37"/>
    <mergeCell ref="C37:D37"/>
    <mergeCell ref="C24:C25"/>
    <mergeCell ref="G29:Q29"/>
    <mergeCell ref="G26:Q26"/>
    <mergeCell ref="C30:C31"/>
    <mergeCell ref="C27:C28"/>
    <mergeCell ref="D27:F28"/>
    <mergeCell ref="G27:Q28"/>
    <mergeCell ref="G37:V37"/>
    <mergeCell ref="C43:D43"/>
    <mergeCell ref="E43:F43"/>
    <mergeCell ref="E41:F41"/>
    <mergeCell ref="C38:D38"/>
    <mergeCell ref="E38:F38"/>
    <mergeCell ref="C42:D42"/>
    <mergeCell ref="R29:AF29"/>
    <mergeCell ref="C35:C36"/>
    <mergeCell ref="I35:I36"/>
    <mergeCell ref="N35:N36"/>
    <mergeCell ref="E42:F42"/>
    <mergeCell ref="R34:AF34"/>
    <mergeCell ref="R33:AF33"/>
    <mergeCell ref="R32:AF32"/>
    <mergeCell ref="C49:C50"/>
    <mergeCell ref="R49:R50"/>
    <mergeCell ref="W46:Z46"/>
    <mergeCell ref="S47:V48"/>
    <mergeCell ref="N47:P48"/>
    <mergeCell ref="J47:K48"/>
    <mergeCell ref="E47:G48"/>
    <mergeCell ref="AD46:AF46"/>
    <mergeCell ref="AA46:AC46"/>
    <mergeCell ref="AD45:AF45"/>
    <mergeCell ref="AD44:AF44"/>
    <mergeCell ref="AD43:AF43"/>
    <mergeCell ref="AD41:AF41"/>
    <mergeCell ref="AD40:AF40"/>
    <mergeCell ref="W40:Z40"/>
    <mergeCell ref="W39:Z39"/>
    <mergeCell ref="AA45:AC45"/>
    <mergeCell ref="AA44:AC44"/>
    <mergeCell ref="AA43:AC43"/>
    <mergeCell ref="AA41:AC41"/>
    <mergeCell ref="AA40:AC40"/>
  </mergeCells>
  <pageMargins left="0.1" right="0.1" top="0" bottom="0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"/>
  <sheetViews>
    <sheetView showRowColHeaders="0" view="pageBreakPreview" zoomScale="145" zoomScaleNormal="145" zoomScaleSheetLayoutView="145" workbookViewId="0">
      <selection activeCell="R23" sqref="R23:AF23"/>
    </sheetView>
  </sheetViews>
  <sheetFormatPr defaultRowHeight="8.25"/>
  <cols>
    <col min="1" max="2" width="2" style="59" customWidth="1"/>
    <col min="3" max="5" width="2.85546875" style="59" customWidth="1"/>
    <col min="6" max="9" width="2.42578125" style="59" customWidth="1"/>
    <col min="10" max="14" width="2.85546875" style="59" customWidth="1"/>
    <col min="15" max="15" width="3.28515625" style="59" customWidth="1"/>
    <col min="16" max="16" width="2.85546875" style="59" customWidth="1"/>
    <col min="17" max="17" width="3.28515625" style="59" customWidth="1"/>
    <col min="18" max="19" width="2.85546875" style="59" customWidth="1"/>
    <col min="20" max="20" width="3.28515625" style="59" customWidth="1"/>
    <col min="21" max="21" width="2.42578125" style="59" customWidth="1"/>
    <col min="22" max="22" width="3.28515625" style="59" customWidth="1"/>
    <col min="23" max="24" width="2.85546875" style="59" customWidth="1"/>
    <col min="25" max="25" width="3" style="59" customWidth="1"/>
    <col min="26" max="27" width="3.42578125" style="59" customWidth="1"/>
    <col min="28" max="28" width="3" style="59" customWidth="1"/>
    <col min="29" max="29" width="4.7109375" style="59" customWidth="1"/>
    <col min="30" max="30" width="3.42578125" style="59" customWidth="1"/>
    <col min="31" max="31" width="4.28515625" style="59" customWidth="1"/>
    <col min="32" max="32" width="3" style="59" customWidth="1"/>
    <col min="33" max="34" width="2.140625" style="59" customWidth="1"/>
    <col min="35" max="35" width="3" style="59" customWidth="1"/>
    <col min="36" max="16384" width="9.140625" style="59"/>
  </cols>
  <sheetData>
    <row r="1" spans="1:34" ht="6.95" customHeight="1">
      <c r="A1" s="118"/>
      <c r="B1" s="118"/>
      <c r="C1" s="118"/>
      <c r="D1" s="119" t="s">
        <v>47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ht="6.95" customHeight="1">
      <c r="A2" s="118"/>
      <c r="B2" s="118"/>
      <c r="C2" s="118"/>
      <c r="D2" s="119" t="s">
        <v>50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34" ht="6.95" customHeight="1">
      <c r="A3" s="118"/>
      <c r="B3" s="118"/>
      <c r="C3" s="118"/>
      <c r="D3" s="119" t="s">
        <v>48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8"/>
      <c r="AA3" s="118"/>
      <c r="AB3" s="118"/>
      <c r="AC3" s="118"/>
      <c r="AD3" s="118"/>
      <c r="AE3" s="118"/>
      <c r="AF3" s="118"/>
      <c r="AG3" s="118"/>
      <c r="AH3" s="118"/>
    </row>
    <row r="4" spans="1:34" ht="9" customHeight="1">
      <c r="A4" s="118"/>
      <c r="B4" s="118"/>
      <c r="C4" s="118"/>
      <c r="D4" s="120" t="s">
        <v>49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8"/>
      <c r="AB4" s="118"/>
      <c r="AC4" s="118"/>
      <c r="AD4" s="118"/>
      <c r="AE4" s="118"/>
      <c r="AF4" s="118"/>
      <c r="AG4" s="118"/>
      <c r="AH4" s="118"/>
    </row>
    <row r="5" spans="1:34" ht="6.95" customHeight="1">
      <c r="A5" s="763" t="s">
        <v>162</v>
      </c>
      <c r="B5" s="764" t="s">
        <v>156</v>
      </c>
      <c r="C5" s="744">
        <v>1</v>
      </c>
      <c r="D5" s="61" t="s">
        <v>51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  <c r="R5" s="789" t="s">
        <v>58</v>
      </c>
      <c r="S5" s="790"/>
      <c r="T5" s="790"/>
      <c r="U5" s="790"/>
      <c r="V5" s="790"/>
      <c r="W5" s="790"/>
      <c r="X5" s="790"/>
      <c r="Y5" s="61"/>
      <c r="Z5" s="10"/>
      <c r="AA5" s="10"/>
      <c r="AB5" s="10"/>
      <c r="AC5" s="10"/>
      <c r="AD5" s="10"/>
      <c r="AE5" s="10"/>
      <c r="AF5" s="11"/>
      <c r="AG5" s="779" t="s">
        <v>165</v>
      </c>
      <c r="AH5" s="778" t="s">
        <v>164</v>
      </c>
    </row>
    <row r="6" spans="1:34" ht="6.95" customHeight="1">
      <c r="A6" s="763"/>
      <c r="B6" s="764"/>
      <c r="C6" s="745"/>
      <c r="D6" s="63" t="s">
        <v>52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791"/>
      <c r="S6" s="792"/>
      <c r="T6" s="792"/>
      <c r="U6" s="792"/>
      <c r="V6" s="792"/>
      <c r="W6" s="792"/>
      <c r="X6" s="792"/>
      <c r="Y6" s="63"/>
      <c r="Z6" s="17"/>
      <c r="AA6" s="17"/>
      <c r="AB6" s="17"/>
      <c r="AC6" s="17"/>
      <c r="AD6" s="17"/>
      <c r="AE6" s="17"/>
      <c r="AF6" s="15"/>
      <c r="AG6" s="779"/>
      <c r="AH6" s="778"/>
    </row>
    <row r="7" spans="1:34" ht="14.1" customHeight="1" thickBot="1">
      <c r="A7" s="763"/>
      <c r="B7" s="764"/>
      <c r="C7" s="768" t="str">
        <f>IF(VHI!B5&lt;&gt;0,VHI!B5,"")</f>
        <v>From customs agency JSC INTRANS, LT</v>
      </c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812"/>
      <c r="R7" s="791"/>
      <c r="S7" s="792"/>
      <c r="T7" s="792"/>
      <c r="U7" s="792"/>
      <c r="V7" s="792"/>
      <c r="W7" s="792"/>
      <c r="X7" s="792"/>
      <c r="Y7" s="63"/>
      <c r="Z7" s="17"/>
      <c r="AA7" s="67" t="s">
        <v>53</v>
      </c>
      <c r="AB7" s="813">
        <v>122</v>
      </c>
      <c r="AC7" s="813"/>
      <c r="AD7" s="813"/>
      <c r="AE7" s="813"/>
      <c r="AF7" s="15"/>
      <c r="AG7" s="779"/>
      <c r="AH7" s="778"/>
    </row>
    <row r="8" spans="1:34" ht="14.1" customHeight="1">
      <c r="A8" s="763"/>
      <c r="B8" s="764"/>
      <c r="C8" s="768" t="str">
        <f>IF(VHI!B6&lt;&gt;0,VHI!B6,"")</f>
        <v xml:space="preserve">GALINES KAIMAS , </v>
      </c>
      <c r="D8" s="769"/>
      <c r="E8" s="769"/>
      <c r="F8" s="769"/>
      <c r="G8" s="769"/>
      <c r="H8" s="769"/>
      <c r="I8" s="769"/>
      <c r="J8" s="769"/>
      <c r="K8" s="769"/>
      <c r="L8" s="769"/>
      <c r="M8" s="769"/>
      <c r="N8" s="769"/>
      <c r="O8" s="769"/>
      <c r="P8" s="769"/>
      <c r="Q8" s="812"/>
      <c r="R8" s="791"/>
      <c r="S8" s="792"/>
      <c r="T8" s="792"/>
      <c r="U8" s="792"/>
      <c r="V8" s="792"/>
      <c r="W8" s="792"/>
      <c r="X8" s="792"/>
      <c r="Y8" s="63"/>
      <c r="Z8" s="793" t="s">
        <v>60</v>
      </c>
      <c r="AA8" s="793"/>
      <c r="AB8" s="793"/>
      <c r="AC8" s="793"/>
      <c r="AD8" s="793"/>
      <c r="AE8" s="793"/>
      <c r="AF8" s="15"/>
      <c r="AG8" s="779"/>
      <c r="AH8" s="778"/>
    </row>
    <row r="9" spans="1:34" ht="14.1" customHeight="1">
      <c r="A9" s="763"/>
      <c r="B9" s="764"/>
      <c r="C9" s="768" t="str">
        <f>IF(VHI!B7&lt;&gt;0,VHI!B7,"")</f>
        <v>GALINES G. 1, VILNIAUS RAJ</v>
      </c>
      <c r="D9" s="769"/>
      <c r="E9" s="769"/>
      <c r="F9" s="769"/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812"/>
      <c r="R9" s="785" t="s">
        <v>59</v>
      </c>
      <c r="S9" s="786"/>
      <c r="T9" s="786"/>
      <c r="U9" s="786"/>
      <c r="V9" s="786"/>
      <c r="W9" s="786"/>
      <c r="X9" s="786"/>
      <c r="Y9" s="786"/>
      <c r="Z9" s="793"/>
      <c r="AA9" s="793"/>
      <c r="AB9" s="793"/>
      <c r="AC9" s="793"/>
      <c r="AD9" s="793"/>
      <c r="AE9" s="793"/>
      <c r="AF9" s="15"/>
      <c r="AG9" s="779"/>
      <c r="AH9" s="778"/>
    </row>
    <row r="10" spans="1:34" ht="14.1" customHeight="1">
      <c r="A10" s="763"/>
      <c r="B10" s="764"/>
      <c r="C10" s="768" t="str">
        <f>IF(VHI!B8&lt;&gt;0,VHI!B8,"")</f>
        <v>LITHUANIA</v>
      </c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812"/>
      <c r="R10" s="785"/>
      <c r="S10" s="786"/>
      <c r="T10" s="786"/>
      <c r="U10" s="786"/>
      <c r="V10" s="786"/>
      <c r="W10" s="786"/>
      <c r="X10" s="786"/>
      <c r="Y10" s="786"/>
      <c r="Z10" s="793"/>
      <c r="AA10" s="793"/>
      <c r="AB10" s="793"/>
      <c r="AC10" s="793"/>
      <c r="AD10" s="793"/>
      <c r="AE10" s="793"/>
      <c r="AF10" s="15"/>
      <c r="AG10" s="779"/>
      <c r="AH10" s="778"/>
    </row>
    <row r="11" spans="1:34" ht="14.1" customHeight="1" thickBot="1">
      <c r="A11" s="763"/>
      <c r="B11" s="764"/>
      <c r="C11" s="683" t="str">
        <f>IF(VHI!B9&lt;&gt;0,VHI!B9,"")</f>
        <v/>
      </c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5"/>
      <c r="R11" s="785"/>
      <c r="S11" s="786"/>
      <c r="T11" s="786"/>
      <c r="U11" s="786"/>
      <c r="V11" s="786"/>
      <c r="W11" s="786"/>
      <c r="X11" s="786"/>
      <c r="Y11" s="786"/>
      <c r="Z11" s="793"/>
      <c r="AA11" s="793"/>
      <c r="AB11" s="793"/>
      <c r="AC11" s="793"/>
      <c r="AD11" s="793"/>
      <c r="AE11" s="793"/>
      <c r="AF11" s="15"/>
      <c r="AG11" s="779"/>
      <c r="AH11" s="778"/>
    </row>
    <row r="12" spans="1:34" ht="6.95" customHeight="1">
      <c r="A12" s="763"/>
      <c r="B12" s="764"/>
      <c r="C12" s="744">
        <v>2</v>
      </c>
      <c r="D12" s="61" t="s">
        <v>56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787">
        <v>16</v>
      </c>
      <c r="S12" s="70" t="s">
        <v>57</v>
      </c>
      <c r="T12" s="70"/>
      <c r="U12" s="70"/>
      <c r="V12" s="70"/>
      <c r="W12" s="70"/>
      <c r="X12" s="70"/>
      <c r="Y12" s="70"/>
      <c r="Z12" s="46"/>
      <c r="AA12" s="46"/>
      <c r="AB12" s="46"/>
      <c r="AC12" s="46"/>
      <c r="AD12" s="46"/>
      <c r="AE12" s="46"/>
      <c r="AF12" s="71"/>
      <c r="AG12" s="779"/>
      <c r="AH12" s="778"/>
    </row>
    <row r="13" spans="1:34" ht="6.95" customHeight="1">
      <c r="A13" s="763"/>
      <c r="B13" s="764"/>
      <c r="C13" s="748"/>
      <c r="D13" s="65" t="s">
        <v>54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788"/>
      <c r="S13" s="65" t="s">
        <v>55</v>
      </c>
      <c r="T13" s="65"/>
      <c r="U13" s="65"/>
      <c r="V13" s="65"/>
      <c r="W13" s="65"/>
      <c r="X13" s="65"/>
      <c r="Y13" s="65"/>
      <c r="Z13" s="21"/>
      <c r="AA13" s="21"/>
      <c r="AB13" s="21"/>
      <c r="AC13" s="21"/>
      <c r="AD13" s="21"/>
      <c r="AE13" s="21"/>
      <c r="AF13" s="44"/>
      <c r="AG13" s="779"/>
      <c r="AH13" s="778"/>
    </row>
    <row r="14" spans="1:34" ht="14.1" customHeight="1">
      <c r="A14" s="763"/>
      <c r="B14" s="764"/>
      <c r="C14" s="815" t="str">
        <f>IF(VHI!B11&lt;&gt;0,VHI!B11,"")</f>
        <v>LLC TRASTSERVICE</v>
      </c>
      <c r="D14" s="816"/>
      <c r="E14" s="816"/>
      <c r="F14" s="816"/>
      <c r="G14" s="816"/>
      <c r="H14" s="816"/>
      <c r="I14" s="816"/>
      <c r="J14" s="580"/>
      <c r="K14" s="580"/>
      <c r="L14" s="580"/>
      <c r="M14" s="580"/>
      <c r="N14" s="580"/>
      <c r="O14" s="580"/>
      <c r="P14" s="580"/>
      <c r="Q14" s="581"/>
      <c r="R14" s="644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6"/>
      <c r="AG14" s="779"/>
      <c r="AH14" s="778"/>
    </row>
    <row r="15" spans="1:34" ht="14.1" customHeight="1">
      <c r="A15" s="763"/>
      <c r="B15" s="764"/>
      <c r="C15" s="683" t="str">
        <f>'don''t look'!C8</f>
        <v>MALAYA POSADSKAYA ST. 25/4</v>
      </c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684"/>
      <c r="R15" s="644"/>
      <c r="S15" s="645"/>
      <c r="T15" s="645"/>
      <c r="U15" s="645"/>
      <c r="V15" s="645"/>
      <c r="W15" s="645"/>
      <c r="X15" s="645"/>
      <c r="Y15" s="645"/>
      <c r="Z15" s="645"/>
      <c r="AA15" s="645"/>
      <c r="AB15" s="645"/>
      <c r="AC15" s="645"/>
      <c r="AD15" s="645"/>
      <c r="AE15" s="645"/>
      <c r="AF15" s="646"/>
      <c r="AG15" s="779"/>
      <c r="AH15" s="778"/>
    </row>
    <row r="16" spans="1:34" ht="14.1" customHeight="1">
      <c r="A16" s="763"/>
      <c r="B16" s="764"/>
      <c r="C16" s="683" t="str">
        <f>IF(VHI!B13&lt;&gt;0,VHI!B13,"")</f>
        <v>197046 ST. PETERSBURG</v>
      </c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44"/>
      <c r="S16" s="645"/>
      <c r="T16" s="645"/>
      <c r="U16" s="645"/>
      <c r="V16" s="645"/>
      <c r="W16" s="645"/>
      <c r="X16" s="645"/>
      <c r="Y16" s="645"/>
      <c r="Z16" s="645"/>
      <c r="AA16" s="645"/>
      <c r="AB16" s="645"/>
      <c r="AC16" s="645"/>
      <c r="AD16" s="645"/>
      <c r="AE16" s="645"/>
      <c r="AF16" s="646"/>
      <c r="AG16" s="779"/>
      <c r="AH16" s="778"/>
    </row>
    <row r="17" spans="1:34" ht="14.1" customHeight="1">
      <c r="A17" s="763"/>
      <c r="B17" s="764"/>
      <c r="C17" s="683" t="str">
        <f>IF(VHI!B14&lt;&gt;0,VHI!B14,"")</f>
        <v>RUSSIA</v>
      </c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44"/>
      <c r="S17" s="645"/>
      <c r="T17" s="645"/>
      <c r="U17" s="645"/>
      <c r="V17" s="645"/>
      <c r="W17" s="645"/>
      <c r="X17" s="645"/>
      <c r="Y17" s="645"/>
      <c r="Z17" s="645"/>
      <c r="AA17" s="645"/>
      <c r="AB17" s="645"/>
      <c r="AC17" s="645"/>
      <c r="AD17" s="645"/>
      <c r="AE17" s="645"/>
      <c r="AF17" s="646"/>
      <c r="AG17" s="779"/>
      <c r="AH17" s="778"/>
    </row>
    <row r="18" spans="1:34" ht="14.1" customHeight="1" thickBot="1">
      <c r="A18" s="763"/>
      <c r="B18" s="764"/>
      <c r="C18" s="683" t="str">
        <f>IF(VHI!B15&lt;&gt;0,VHI!B15,"")</f>
        <v/>
      </c>
      <c r="D18" s="684"/>
      <c r="E18" s="684"/>
      <c r="F18" s="684"/>
      <c r="G18" s="684"/>
      <c r="H18" s="684"/>
      <c r="I18" s="684"/>
      <c r="J18" s="684"/>
      <c r="K18" s="684"/>
      <c r="L18" s="684"/>
      <c r="M18" s="684"/>
      <c r="N18" s="684"/>
      <c r="O18" s="684"/>
      <c r="P18" s="684"/>
      <c r="Q18" s="684"/>
      <c r="R18" s="641"/>
      <c r="S18" s="642"/>
      <c r="T18" s="642"/>
      <c r="U18" s="642"/>
      <c r="V18" s="642"/>
      <c r="W18" s="642"/>
      <c r="X18" s="642"/>
      <c r="Y18" s="642"/>
      <c r="Z18" s="642"/>
      <c r="AA18" s="642"/>
      <c r="AB18" s="642"/>
      <c r="AC18" s="642"/>
      <c r="AD18" s="642"/>
      <c r="AE18" s="642"/>
      <c r="AF18" s="643"/>
      <c r="AG18" s="779"/>
      <c r="AH18" s="778"/>
    </row>
    <row r="19" spans="1:34" ht="6.95" customHeight="1">
      <c r="A19" s="763"/>
      <c r="B19" s="764"/>
      <c r="C19" s="647">
        <v>3</v>
      </c>
      <c r="D19" s="78" t="s">
        <v>61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649">
        <v>17</v>
      </c>
      <c r="S19" s="75" t="s">
        <v>68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779"/>
      <c r="AH19" s="778"/>
    </row>
    <row r="20" spans="1:34" ht="6.95" customHeight="1">
      <c r="A20" s="763"/>
      <c r="B20" s="764"/>
      <c r="C20" s="648"/>
      <c r="D20" s="76" t="s">
        <v>62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650"/>
      <c r="S20" s="76" t="s">
        <v>63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4"/>
      <c r="AG20" s="779"/>
      <c r="AH20" s="778"/>
    </row>
    <row r="21" spans="1:34" ht="14.1" customHeight="1">
      <c r="A21" s="763"/>
      <c r="B21" s="764"/>
      <c r="C21" s="68"/>
      <c r="D21" s="77" t="s">
        <v>64</v>
      </c>
      <c r="E21" s="77"/>
      <c r="F21" s="77"/>
      <c r="G21" s="814" t="str">
        <f>IF(VHI!C16&lt;&gt;0,VHI!C16,"")</f>
        <v>ST. PETERSBURG</v>
      </c>
      <c r="H21" s="814"/>
      <c r="I21" s="814"/>
      <c r="J21" s="814"/>
      <c r="K21" s="814"/>
      <c r="L21" s="814"/>
      <c r="M21" s="814"/>
      <c r="N21" s="814"/>
      <c r="O21" s="814"/>
      <c r="P21" s="814"/>
      <c r="Q21" s="814"/>
      <c r="R21" s="644"/>
      <c r="S21" s="645"/>
      <c r="T21" s="645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5"/>
      <c r="AF21" s="646"/>
      <c r="AG21" s="779"/>
      <c r="AH21" s="778"/>
    </row>
    <row r="22" spans="1:34" ht="14.1" customHeight="1">
      <c r="A22" s="763"/>
      <c r="B22" s="764"/>
      <c r="C22" s="68"/>
      <c r="D22" s="77" t="s">
        <v>65</v>
      </c>
      <c r="E22" s="77"/>
      <c r="F22" s="77"/>
      <c r="G22" s="814" t="str">
        <f>IF(VHI!C17&lt;&gt;0,VHI!C17,"")</f>
        <v>RUSSIA</v>
      </c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644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6"/>
      <c r="AG22" s="779"/>
      <c r="AH22" s="778"/>
    </row>
    <row r="23" spans="1:34" ht="14.1" customHeight="1">
      <c r="A23" s="763"/>
      <c r="B23" s="764"/>
      <c r="C23" s="687" t="str">
        <f>IF(VHI!C18&lt;&gt;0,VHI!C18,"")</f>
        <v/>
      </c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44"/>
      <c r="S23" s="645"/>
      <c r="T23" s="645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5"/>
      <c r="AF23" s="646"/>
      <c r="AG23" s="779"/>
      <c r="AH23" s="778"/>
    </row>
    <row r="24" spans="1:34" ht="6.95" customHeight="1">
      <c r="A24" s="763"/>
      <c r="B24" s="764"/>
      <c r="C24" s="647">
        <v>4</v>
      </c>
      <c r="D24" s="78" t="s">
        <v>67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655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7"/>
      <c r="AG24" s="779"/>
      <c r="AH24" s="778"/>
    </row>
    <row r="25" spans="1:34" ht="6.95" customHeight="1">
      <c r="A25" s="763"/>
      <c r="B25" s="764"/>
      <c r="C25" s="648"/>
      <c r="D25" s="76" t="s">
        <v>66</v>
      </c>
      <c r="E25" s="13"/>
      <c r="F25" s="13"/>
      <c r="G25" s="8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658"/>
      <c r="S25" s="659"/>
      <c r="T25" s="659"/>
      <c r="U25" s="659"/>
      <c r="V25" s="659"/>
      <c r="W25" s="659"/>
      <c r="X25" s="659"/>
      <c r="Y25" s="659"/>
      <c r="Z25" s="659"/>
      <c r="AA25" s="659"/>
      <c r="AB25" s="659"/>
      <c r="AC25" s="659"/>
      <c r="AD25" s="659"/>
      <c r="AE25" s="659"/>
      <c r="AF25" s="660"/>
      <c r="AG25" s="779"/>
      <c r="AH25" s="778"/>
    </row>
    <row r="26" spans="1:34" ht="14.1" customHeight="1" thickBot="1">
      <c r="A26" s="763"/>
      <c r="B26" s="764"/>
      <c r="C26" s="68"/>
      <c r="D26" s="77" t="s">
        <v>64</v>
      </c>
      <c r="E26" s="69"/>
      <c r="F26" s="69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782"/>
      <c r="S26" s="783"/>
      <c r="T26" s="783"/>
      <c r="U26" s="783"/>
      <c r="V26" s="783"/>
      <c r="W26" s="783"/>
      <c r="X26" s="783"/>
      <c r="Y26" s="783"/>
      <c r="Z26" s="783"/>
      <c r="AA26" s="783"/>
      <c r="AB26" s="783"/>
      <c r="AC26" s="783"/>
      <c r="AD26" s="783"/>
      <c r="AE26" s="783"/>
      <c r="AF26" s="784"/>
      <c r="AG26" s="779"/>
      <c r="AH26" s="778"/>
    </row>
    <row r="27" spans="1:34" ht="6.95" customHeight="1">
      <c r="A27" s="765" t="s">
        <v>157</v>
      </c>
      <c r="B27" s="766"/>
      <c r="C27" s="669"/>
      <c r="D27" s="671" t="s">
        <v>65</v>
      </c>
      <c r="E27" s="671"/>
      <c r="F27" s="671"/>
      <c r="G27" s="668" t="str">
        <f>'don''t look'!C18</f>
        <v>LITHUANIA, VILNIUS</v>
      </c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49">
        <v>18</v>
      </c>
      <c r="S27" s="75" t="s">
        <v>72</v>
      </c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80"/>
      <c r="AG27" s="779"/>
      <c r="AH27" s="778"/>
    </row>
    <row r="28" spans="1:34" ht="6.95" customHeight="1">
      <c r="A28" s="765"/>
      <c r="B28" s="766"/>
      <c r="C28" s="670"/>
      <c r="D28" s="672"/>
      <c r="E28" s="672"/>
      <c r="F28" s="672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50"/>
      <c r="S28" s="76" t="s">
        <v>73</v>
      </c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81"/>
      <c r="AG28" s="779"/>
      <c r="AH28" s="778"/>
    </row>
    <row r="29" spans="1:34" ht="14.1" customHeight="1">
      <c r="A29" s="765"/>
      <c r="B29" s="766"/>
      <c r="C29" s="91"/>
      <c r="D29" s="77" t="s">
        <v>69</v>
      </c>
      <c r="E29" s="77"/>
      <c r="F29" s="77"/>
      <c r="G29" s="666">
        <f ca="1">'don''t look'!C19</f>
        <v>43626</v>
      </c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44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6"/>
      <c r="AG29" s="779"/>
      <c r="AH29" s="778"/>
    </row>
    <row r="30" spans="1:34" ht="6.95" customHeight="1">
      <c r="A30" s="763" t="s">
        <v>158</v>
      </c>
      <c r="B30" s="764" t="s">
        <v>159</v>
      </c>
      <c r="C30" s="648">
        <v>5</v>
      </c>
      <c r="D30" s="76" t="s">
        <v>70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655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7"/>
      <c r="AG30" s="118"/>
      <c r="AH30" s="778"/>
    </row>
    <row r="31" spans="1:34" ht="6.95" customHeight="1">
      <c r="A31" s="763"/>
      <c r="B31" s="764"/>
      <c r="C31" s="648"/>
      <c r="D31" s="76" t="s">
        <v>71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658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60"/>
      <c r="AG31" s="118"/>
      <c r="AH31" s="778"/>
    </row>
    <row r="32" spans="1:34" ht="14.1" customHeight="1">
      <c r="A32" s="763"/>
      <c r="B32" s="764"/>
      <c r="C32" s="683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44"/>
      <c r="S32" s="645"/>
      <c r="T32" s="645"/>
      <c r="U32" s="645"/>
      <c r="V32" s="645"/>
      <c r="W32" s="645"/>
      <c r="X32" s="645"/>
      <c r="Y32" s="645"/>
      <c r="Z32" s="645"/>
      <c r="AA32" s="645"/>
      <c r="AB32" s="645"/>
      <c r="AC32" s="645"/>
      <c r="AD32" s="645"/>
      <c r="AE32" s="645"/>
      <c r="AF32" s="646"/>
      <c r="AG32" s="118"/>
      <c r="AH32" s="778"/>
    </row>
    <row r="33" spans="1:34" ht="14.1" customHeight="1">
      <c r="A33" s="763"/>
      <c r="B33" s="764"/>
      <c r="C33" s="683" t="str">
        <f>IF(VHI!B24&lt;&gt;0,VHI!B24,"")</f>
        <v>EX</v>
      </c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44"/>
      <c r="S33" s="645"/>
      <c r="T33" s="645"/>
      <c r="U33" s="645"/>
      <c r="V33" s="645"/>
      <c r="W33" s="645"/>
      <c r="X33" s="645"/>
      <c r="Y33" s="645"/>
      <c r="Z33" s="645"/>
      <c r="AA33" s="645"/>
      <c r="AB33" s="645"/>
      <c r="AC33" s="645"/>
      <c r="AD33" s="645"/>
      <c r="AE33" s="645"/>
      <c r="AF33" s="646"/>
      <c r="AG33" s="118"/>
      <c r="AH33" s="778"/>
    </row>
    <row r="34" spans="1:34" ht="14.1" customHeight="1" thickBot="1">
      <c r="A34" s="780" t="s">
        <v>160</v>
      </c>
      <c r="B34" s="781"/>
      <c r="C34" s="683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41"/>
      <c r="S34" s="642"/>
      <c r="T34" s="642"/>
      <c r="U34" s="642"/>
      <c r="V34" s="642"/>
      <c r="W34" s="642"/>
      <c r="X34" s="642"/>
      <c r="Y34" s="642"/>
      <c r="Z34" s="642"/>
      <c r="AA34" s="642"/>
      <c r="AB34" s="642"/>
      <c r="AC34" s="642"/>
      <c r="AD34" s="642"/>
      <c r="AE34" s="642"/>
      <c r="AF34" s="643"/>
      <c r="AG34" s="118"/>
      <c r="AH34" s="778"/>
    </row>
    <row r="35" spans="1:34" s="60" customFormat="1" ht="6.95" customHeight="1">
      <c r="A35" s="780"/>
      <c r="B35" s="781"/>
      <c r="C35" s="647">
        <v>6</v>
      </c>
      <c r="D35" s="78" t="s">
        <v>74</v>
      </c>
      <c r="E35" s="78"/>
      <c r="F35" s="78"/>
      <c r="G35" s="78"/>
      <c r="H35" s="78"/>
      <c r="I35" s="681">
        <v>7</v>
      </c>
      <c r="J35" s="78" t="s">
        <v>77</v>
      </c>
      <c r="K35" s="78"/>
      <c r="L35" s="78"/>
      <c r="M35" s="78"/>
      <c r="N35" s="681">
        <v>8</v>
      </c>
      <c r="O35" s="78" t="s">
        <v>78</v>
      </c>
      <c r="P35" s="78"/>
      <c r="Q35" s="78"/>
      <c r="R35" s="767">
        <v>9</v>
      </c>
      <c r="S35" s="76" t="s">
        <v>80</v>
      </c>
      <c r="T35" s="76"/>
      <c r="U35" s="76"/>
      <c r="V35" s="76"/>
      <c r="W35" s="648">
        <v>10</v>
      </c>
      <c r="X35" s="76" t="s">
        <v>83</v>
      </c>
      <c r="Y35" s="76"/>
      <c r="Z35" s="88"/>
      <c r="AA35" s="648">
        <v>11</v>
      </c>
      <c r="AB35" s="76" t="s">
        <v>84</v>
      </c>
      <c r="AC35" s="88"/>
      <c r="AD35" s="648">
        <v>12</v>
      </c>
      <c r="AE35" s="76" t="s">
        <v>86</v>
      </c>
      <c r="AF35" s="88"/>
      <c r="AG35" s="117"/>
      <c r="AH35" s="117"/>
    </row>
    <row r="36" spans="1:34" s="60" customFormat="1" ht="6.95" customHeight="1">
      <c r="A36" s="763" t="s">
        <v>163</v>
      </c>
      <c r="B36" s="764" t="s">
        <v>161</v>
      </c>
      <c r="C36" s="680"/>
      <c r="D36" s="79" t="s">
        <v>75</v>
      </c>
      <c r="E36" s="79"/>
      <c r="F36" s="79"/>
      <c r="G36" s="79"/>
      <c r="H36" s="79"/>
      <c r="I36" s="682"/>
      <c r="J36" s="79" t="s">
        <v>76</v>
      </c>
      <c r="K36" s="79"/>
      <c r="L36" s="79"/>
      <c r="M36" s="79"/>
      <c r="N36" s="682"/>
      <c r="O36" s="79" t="s">
        <v>79</v>
      </c>
      <c r="P36" s="79"/>
      <c r="Q36" s="79"/>
      <c r="R36" s="682"/>
      <c r="S36" s="79" t="s">
        <v>81</v>
      </c>
      <c r="T36" s="79"/>
      <c r="U36" s="79"/>
      <c r="V36" s="79"/>
      <c r="W36" s="680"/>
      <c r="X36" s="79" t="s">
        <v>82</v>
      </c>
      <c r="Y36" s="79"/>
      <c r="Z36" s="92"/>
      <c r="AA36" s="680"/>
      <c r="AB36" s="79" t="s">
        <v>85</v>
      </c>
      <c r="AC36" s="92"/>
      <c r="AD36" s="680"/>
      <c r="AE36" s="79" t="s">
        <v>87</v>
      </c>
      <c r="AF36" s="92"/>
      <c r="AG36" s="117"/>
      <c r="AH36" s="117"/>
    </row>
    <row r="37" spans="1:34" ht="14.1" customHeight="1">
      <c r="A37" s="763"/>
      <c r="B37" s="764"/>
      <c r="C37" s="664"/>
      <c r="D37" s="665"/>
      <c r="E37" s="677">
        <f>IF(VHI!B30&lt;&gt;0,VHI!B30,"")</f>
        <v>13</v>
      </c>
      <c r="F37" s="665"/>
      <c r="G37" s="810" t="str">
        <f>IF(VHI!C30&lt;&gt;0,VHI!C30,"")</f>
        <v>EQUIPMENTS AND SPARE PARTS</v>
      </c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92"/>
      <c r="X37" s="692"/>
      <c r="Y37" s="692"/>
      <c r="Z37" s="692"/>
      <c r="AA37" s="689">
        <f>IF(VHI!H30&lt;&gt;0,VHI!H30,"")</f>
        <v>1351.2</v>
      </c>
      <c r="AB37" s="689"/>
      <c r="AC37" s="689"/>
      <c r="AD37" s="690"/>
      <c r="AE37" s="690"/>
      <c r="AF37" s="690"/>
      <c r="AG37" s="118"/>
      <c r="AH37" s="118"/>
    </row>
    <row r="38" spans="1:34" ht="14.1" customHeight="1">
      <c r="A38" s="763"/>
      <c r="B38" s="764"/>
      <c r="C38" s="664"/>
      <c r="D38" s="665"/>
      <c r="E38" s="677" t="str">
        <f>IF(VHI!B29&lt;&gt;0,VHI!B29,"")</f>
        <v/>
      </c>
      <c r="F38" s="665"/>
      <c r="G38" s="810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92" t="str">
        <f>IF(VHI!F29&lt;&gt;0,VHI!F29,"")</f>
        <v/>
      </c>
      <c r="X38" s="692"/>
      <c r="Y38" s="692"/>
      <c r="Z38" s="692"/>
      <c r="AA38" s="689" t="str">
        <f>IF(VHI!H29&lt;&gt;0,VHI!H29,"")</f>
        <v/>
      </c>
      <c r="AB38" s="689"/>
      <c r="AC38" s="689"/>
      <c r="AD38" s="690"/>
      <c r="AE38" s="690"/>
      <c r="AF38" s="690"/>
      <c r="AG38" s="118"/>
      <c r="AH38" s="118"/>
    </row>
    <row r="39" spans="1:34" ht="14.1" customHeight="1">
      <c r="A39" s="763"/>
      <c r="B39" s="764"/>
      <c r="C39" s="664"/>
      <c r="D39" s="665"/>
      <c r="E39" s="677"/>
      <c r="F39" s="665"/>
      <c r="G39" s="810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91"/>
      <c r="X39" s="692"/>
      <c r="Y39" s="692"/>
      <c r="Z39" s="692"/>
      <c r="AA39" s="689"/>
      <c r="AB39" s="689"/>
      <c r="AC39" s="689"/>
      <c r="AD39" s="690"/>
      <c r="AE39" s="690"/>
      <c r="AF39" s="690"/>
      <c r="AG39" s="118"/>
      <c r="AH39" s="118"/>
    </row>
    <row r="40" spans="1:34" ht="14.1" customHeight="1">
      <c r="A40" s="763"/>
      <c r="B40" s="764"/>
      <c r="C40" s="664"/>
      <c r="D40" s="665"/>
      <c r="E40" s="677" t="str">
        <f>IF(VHI!B31&lt;&gt;0,VHI!B31,"")</f>
        <v/>
      </c>
      <c r="F40" s="665"/>
      <c r="G40" s="810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92" t="str">
        <f>IF(VHI!F31&lt;&gt;0,VHI!F31,"")</f>
        <v/>
      </c>
      <c r="X40" s="692"/>
      <c r="Y40" s="692"/>
      <c r="Z40" s="692"/>
      <c r="AA40" s="689" t="str">
        <f>IF(VHI!H31&lt;&gt;0,VHI!H31,"")</f>
        <v/>
      </c>
      <c r="AB40" s="689"/>
      <c r="AC40" s="689"/>
      <c r="AD40" s="690"/>
      <c r="AE40" s="690"/>
      <c r="AF40" s="690"/>
      <c r="AG40" s="118"/>
      <c r="AH40" s="118"/>
    </row>
    <row r="41" spans="1:34" ht="14.1" customHeight="1">
      <c r="A41" s="763"/>
      <c r="B41" s="764"/>
      <c r="C41" s="664"/>
      <c r="D41" s="665"/>
      <c r="E41" s="677" t="str">
        <f>IF(VHI!B32&lt;&gt;0,VHI!B32,"")</f>
        <v/>
      </c>
      <c r="F41" s="665"/>
      <c r="G41" s="810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92" t="str">
        <f>IF(VHI!F32&lt;&gt;0,VHI!F32,"")</f>
        <v/>
      </c>
      <c r="X41" s="692"/>
      <c r="Y41" s="692"/>
      <c r="Z41" s="692"/>
      <c r="AA41" s="689" t="str">
        <f>IF(VHI!H32&lt;&gt;0,VHI!H32,"")</f>
        <v/>
      </c>
      <c r="AB41" s="689"/>
      <c r="AC41" s="689"/>
      <c r="AD41" s="690"/>
      <c r="AE41" s="690"/>
      <c r="AF41" s="690"/>
      <c r="AG41" s="118"/>
      <c r="AH41" s="118"/>
    </row>
    <row r="42" spans="1:34" ht="14.1" customHeight="1">
      <c r="A42" s="763"/>
      <c r="B42" s="764"/>
      <c r="C42" s="664"/>
      <c r="D42" s="665"/>
      <c r="E42" s="677" t="str">
        <f>IF(VHI!B33&lt;&gt;0,VHI!B33,"")</f>
        <v/>
      </c>
      <c r="F42" s="665"/>
      <c r="G42" s="810" t="str">
        <f>IF(VHI!C33&lt;&gt;0,VHI!C33,"")</f>
        <v/>
      </c>
      <c r="H42" s="675"/>
      <c r="I42" s="675"/>
      <c r="J42" s="675"/>
      <c r="K42" s="675"/>
      <c r="L42" s="675"/>
      <c r="M42" s="675"/>
      <c r="N42" s="675"/>
      <c r="O42" s="675"/>
      <c r="P42" s="675"/>
      <c r="Q42" s="675"/>
      <c r="R42" s="675"/>
      <c r="S42" s="675"/>
      <c r="T42" s="675"/>
      <c r="U42" s="675"/>
      <c r="V42" s="676"/>
      <c r="W42" s="692" t="str">
        <f>IF(VHI!F33&lt;&gt;0,VHI!F33,"")</f>
        <v/>
      </c>
      <c r="X42" s="692"/>
      <c r="Y42" s="692"/>
      <c r="Z42" s="692"/>
      <c r="AA42" s="689" t="str">
        <f>IF(VHI!H33&lt;&gt;0,VHI!H33,"")</f>
        <v/>
      </c>
      <c r="AB42" s="689"/>
      <c r="AC42" s="689"/>
      <c r="AD42" s="690"/>
      <c r="AE42" s="690"/>
      <c r="AF42" s="690"/>
      <c r="AG42" s="118"/>
      <c r="AH42" s="118"/>
    </row>
    <row r="43" spans="1:34" ht="14.1" customHeight="1">
      <c r="A43" s="763"/>
      <c r="B43" s="764"/>
      <c r="C43" s="664"/>
      <c r="D43" s="665"/>
      <c r="E43" s="677" t="str">
        <f>IF(VHI!B34&lt;&gt;0,VHI!B34,"")</f>
        <v/>
      </c>
      <c r="F43" s="665"/>
      <c r="G43" s="810" t="str">
        <f>IF(VHI!C34&lt;&gt;0,VHI!C34,"")</f>
        <v/>
      </c>
      <c r="H43" s="675"/>
      <c r="I43" s="675"/>
      <c r="J43" s="675"/>
      <c r="K43" s="675"/>
      <c r="L43" s="675"/>
      <c r="M43" s="675"/>
      <c r="N43" s="675"/>
      <c r="O43" s="675"/>
      <c r="P43" s="675"/>
      <c r="Q43" s="675"/>
      <c r="R43" s="675"/>
      <c r="S43" s="675"/>
      <c r="T43" s="675"/>
      <c r="U43" s="675"/>
      <c r="V43" s="676"/>
      <c r="W43" s="692" t="str">
        <f>IF(VHI!F34&lt;&gt;0,VHI!F34,"")</f>
        <v/>
      </c>
      <c r="X43" s="692"/>
      <c r="Y43" s="692"/>
      <c r="Z43" s="692"/>
      <c r="AA43" s="689" t="str">
        <f>IF(VHI!H34&lt;&gt;0,VHI!H34,"")</f>
        <v/>
      </c>
      <c r="AB43" s="689"/>
      <c r="AC43" s="689"/>
      <c r="AD43" s="690"/>
      <c r="AE43" s="690"/>
      <c r="AF43" s="690"/>
      <c r="AG43" s="118"/>
      <c r="AH43" s="118"/>
    </row>
    <row r="44" spans="1:34" ht="14.1" customHeight="1">
      <c r="A44" s="763"/>
      <c r="B44" s="764"/>
      <c r="C44" s="664"/>
      <c r="D44" s="665"/>
      <c r="E44" s="677" t="str">
        <f>IF(VHI!B35&lt;&gt;0,VHI!B35,"")</f>
        <v/>
      </c>
      <c r="F44" s="665"/>
      <c r="G44" s="810" t="str">
        <f>IF(VHI!C35&lt;&gt;0,VHI!C35,"")</f>
        <v/>
      </c>
      <c r="H44" s="675"/>
      <c r="I44" s="675"/>
      <c r="J44" s="675"/>
      <c r="K44" s="675"/>
      <c r="L44" s="675"/>
      <c r="M44" s="675"/>
      <c r="N44" s="675"/>
      <c r="O44" s="675"/>
      <c r="P44" s="675"/>
      <c r="Q44" s="675"/>
      <c r="R44" s="675"/>
      <c r="S44" s="675"/>
      <c r="T44" s="675"/>
      <c r="U44" s="675"/>
      <c r="V44" s="676"/>
      <c r="W44" s="692" t="str">
        <f>IF(VHI!F35&lt;&gt;0,VHI!F35,"")</f>
        <v/>
      </c>
      <c r="X44" s="692"/>
      <c r="Y44" s="692"/>
      <c r="Z44" s="692"/>
      <c r="AA44" s="689" t="str">
        <f>IF(VHI!H35&lt;&gt;0,VHI!H35,"")</f>
        <v/>
      </c>
      <c r="AB44" s="689"/>
      <c r="AC44" s="689"/>
      <c r="AD44" s="690"/>
      <c r="AE44" s="690"/>
      <c r="AF44" s="690"/>
      <c r="AG44" s="118"/>
      <c r="AH44" s="118"/>
    </row>
    <row r="45" spans="1:34" ht="14.1" customHeight="1">
      <c r="A45" s="763"/>
      <c r="B45" s="764"/>
      <c r="C45" s="664" t="s">
        <v>305</v>
      </c>
      <c r="D45" s="665"/>
      <c r="E45" s="665"/>
      <c r="F45" s="665"/>
      <c r="G45" s="677">
        <f>SUM(E37:F44)</f>
        <v>13</v>
      </c>
      <c r="H45" s="665"/>
      <c r="I45" s="665"/>
      <c r="J45" s="677" t="str">
        <f>VHI!C36</f>
        <v>CLL</v>
      </c>
      <c r="K45" s="665"/>
      <c r="L45" s="665"/>
      <c r="M45" s="323"/>
      <c r="N45" s="323"/>
      <c r="O45" s="323"/>
      <c r="P45" s="323"/>
      <c r="Q45" s="323"/>
      <c r="R45" s="323"/>
      <c r="S45" s="323"/>
      <c r="T45" s="323"/>
      <c r="U45" s="323"/>
      <c r="V45" s="324"/>
      <c r="W45" s="651"/>
      <c r="X45" s="651"/>
      <c r="Y45" s="651"/>
      <c r="Z45" s="651"/>
      <c r="AA45" s="689">
        <f>SUM(AA37:AC41)</f>
        <v>1351.2</v>
      </c>
      <c r="AB45" s="689"/>
      <c r="AC45" s="689"/>
      <c r="AD45" s="688"/>
      <c r="AE45" s="688"/>
      <c r="AF45" s="688"/>
      <c r="AG45" s="118"/>
      <c r="AH45" s="118"/>
    </row>
    <row r="46" spans="1:34" ht="6.95" customHeight="1">
      <c r="A46" s="763"/>
      <c r="B46" s="764"/>
      <c r="C46" s="93" t="s">
        <v>88</v>
      </c>
      <c r="D46" s="78"/>
      <c r="E46" s="652"/>
      <c r="F46" s="652"/>
      <c r="G46" s="652"/>
      <c r="H46" s="78" t="s">
        <v>89</v>
      </c>
      <c r="I46" s="78"/>
      <c r="J46" s="652"/>
      <c r="K46" s="652"/>
      <c r="L46" s="78" t="s">
        <v>90</v>
      </c>
      <c r="M46" s="78"/>
      <c r="N46" s="652"/>
      <c r="O46" s="652"/>
      <c r="P46" s="652"/>
      <c r="Q46" s="78" t="s">
        <v>91</v>
      </c>
      <c r="R46" s="78"/>
      <c r="S46" s="652"/>
      <c r="T46" s="652"/>
      <c r="U46" s="652"/>
      <c r="V46" s="652"/>
      <c r="W46" s="693"/>
      <c r="X46" s="694"/>
      <c r="Y46" s="694"/>
      <c r="Z46" s="695"/>
      <c r="AA46" s="693"/>
      <c r="AB46" s="694"/>
      <c r="AC46" s="695"/>
      <c r="AD46" s="693"/>
      <c r="AE46" s="694"/>
      <c r="AF46" s="695"/>
      <c r="AG46" s="118"/>
      <c r="AH46" s="118"/>
    </row>
    <row r="47" spans="1:34" ht="6.95" customHeight="1" thickBot="1">
      <c r="A47" s="121"/>
      <c r="B47" s="122"/>
      <c r="C47" s="94" t="s">
        <v>92</v>
      </c>
      <c r="D47" s="79"/>
      <c r="E47" s="654"/>
      <c r="F47" s="654"/>
      <c r="G47" s="654"/>
      <c r="H47" s="79" t="s">
        <v>93</v>
      </c>
      <c r="I47" s="79"/>
      <c r="J47" s="654"/>
      <c r="K47" s="654"/>
      <c r="L47" s="79" t="s">
        <v>94</v>
      </c>
      <c r="M47" s="79"/>
      <c r="N47" s="654"/>
      <c r="O47" s="654"/>
      <c r="P47" s="654"/>
      <c r="Q47" s="79" t="s">
        <v>95</v>
      </c>
      <c r="R47" s="76"/>
      <c r="S47" s="653"/>
      <c r="T47" s="653"/>
      <c r="U47" s="653"/>
      <c r="V47" s="653"/>
      <c r="W47" s="696"/>
      <c r="X47" s="697"/>
      <c r="Y47" s="697"/>
      <c r="Z47" s="698"/>
      <c r="AA47" s="696"/>
      <c r="AB47" s="697"/>
      <c r="AC47" s="698"/>
      <c r="AD47" s="696"/>
      <c r="AE47" s="697"/>
      <c r="AF47" s="698"/>
      <c r="AG47" s="118"/>
      <c r="AH47" s="118"/>
    </row>
    <row r="48" spans="1:34" ht="6.95" customHeight="1">
      <c r="A48" s="121"/>
      <c r="B48" s="122"/>
      <c r="C48" s="647">
        <v>13</v>
      </c>
      <c r="D48" s="78" t="s">
        <v>96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649">
        <v>19</v>
      </c>
      <c r="S48" s="75" t="s">
        <v>98</v>
      </c>
      <c r="T48" s="75"/>
      <c r="U48" s="75"/>
      <c r="V48" s="104"/>
      <c r="W48" s="98" t="s">
        <v>100</v>
      </c>
      <c r="X48" s="75"/>
      <c r="Y48" s="75"/>
      <c r="Z48" s="99"/>
      <c r="AA48" s="98" t="s">
        <v>101</v>
      </c>
      <c r="AB48" s="75"/>
      <c r="AC48" s="99"/>
      <c r="AD48" s="98" t="s">
        <v>102</v>
      </c>
      <c r="AE48" s="75"/>
      <c r="AF48" s="80"/>
      <c r="AG48" s="118"/>
      <c r="AH48" s="118"/>
    </row>
    <row r="49" spans="1:34" ht="6.95" customHeight="1">
      <c r="A49" s="121"/>
      <c r="B49" s="122"/>
      <c r="C49" s="648"/>
      <c r="D49" s="76" t="s">
        <v>97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650"/>
      <c r="S49" s="76" t="s">
        <v>99</v>
      </c>
      <c r="T49" s="76"/>
      <c r="U49" s="76"/>
      <c r="V49" s="105"/>
      <c r="W49" s="95" t="s">
        <v>103</v>
      </c>
      <c r="X49" s="79"/>
      <c r="Y49" s="79"/>
      <c r="Z49" s="92"/>
      <c r="AA49" s="95" t="s">
        <v>104</v>
      </c>
      <c r="AB49" s="79"/>
      <c r="AC49" s="92"/>
      <c r="AD49" s="95" t="s">
        <v>105</v>
      </c>
      <c r="AE49" s="79"/>
      <c r="AF49" s="85"/>
      <c r="AG49" s="118"/>
      <c r="AH49" s="118"/>
    </row>
    <row r="50" spans="1:34" ht="6.95" customHeight="1">
      <c r="A50" s="121"/>
      <c r="B50" s="122"/>
      <c r="C50" s="804" t="str">
        <f>'don''t look'!E97</f>
        <v>ST.PETERSBURG CUSTOMS</v>
      </c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6"/>
      <c r="R50" s="100" t="s">
        <v>123</v>
      </c>
      <c r="S50" s="10"/>
      <c r="T50" s="78"/>
      <c r="U50" s="78"/>
      <c r="V50" s="87"/>
      <c r="W50" s="688"/>
      <c r="X50" s="688"/>
      <c r="Y50" s="688"/>
      <c r="Z50" s="688"/>
      <c r="AA50" s="688"/>
      <c r="AB50" s="688"/>
      <c r="AC50" s="688"/>
      <c r="AD50" s="688"/>
      <c r="AE50" s="688"/>
      <c r="AF50" s="699"/>
      <c r="AG50" s="118"/>
      <c r="AH50" s="118"/>
    </row>
    <row r="51" spans="1:34" ht="6.95" customHeight="1">
      <c r="A51" s="121"/>
      <c r="B51" s="122"/>
      <c r="C51" s="807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9"/>
      <c r="R51" s="84" t="s">
        <v>112</v>
      </c>
      <c r="S51" s="21"/>
      <c r="T51" s="79"/>
      <c r="U51" s="79"/>
      <c r="V51" s="92"/>
      <c r="W51" s="688"/>
      <c r="X51" s="688"/>
      <c r="Y51" s="688"/>
      <c r="Z51" s="688"/>
      <c r="AA51" s="688"/>
      <c r="AB51" s="688"/>
      <c r="AC51" s="688"/>
      <c r="AD51" s="688"/>
      <c r="AE51" s="688"/>
      <c r="AF51" s="699"/>
      <c r="AG51" s="118"/>
      <c r="AH51" s="118"/>
    </row>
    <row r="52" spans="1:34" ht="6.95" customHeight="1">
      <c r="A52" s="121"/>
      <c r="B52" s="122"/>
      <c r="C52" s="804" t="str">
        <f>'don''t look'!E98</f>
        <v>t/p "KRONSHTADTSKIY", OTO &amp; TK No.2, code 10216022</v>
      </c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6"/>
      <c r="R52" s="83" t="s">
        <v>110</v>
      </c>
      <c r="S52" s="10"/>
      <c r="T52" s="78"/>
      <c r="U52" s="78"/>
      <c r="V52" s="87"/>
      <c r="W52" s="688"/>
      <c r="X52" s="688"/>
      <c r="Y52" s="688"/>
      <c r="Z52" s="688"/>
      <c r="AA52" s="688"/>
      <c r="AB52" s="688"/>
      <c r="AC52" s="688"/>
      <c r="AD52" s="688"/>
      <c r="AE52" s="688"/>
      <c r="AF52" s="699"/>
      <c r="AG52" s="118"/>
      <c r="AH52" s="118"/>
    </row>
    <row r="53" spans="1:34" ht="6.95" customHeight="1">
      <c r="A53" s="121"/>
      <c r="B53" s="122"/>
      <c r="C53" s="807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9"/>
      <c r="R53" s="90" t="s">
        <v>117</v>
      </c>
      <c r="S53" s="17"/>
      <c r="T53" s="76"/>
      <c r="U53" s="76"/>
      <c r="V53" s="106" t="s">
        <v>118</v>
      </c>
      <c r="W53" s="688"/>
      <c r="X53" s="688"/>
      <c r="Y53" s="688"/>
      <c r="Z53" s="688"/>
      <c r="AA53" s="688"/>
      <c r="AB53" s="688"/>
      <c r="AC53" s="688"/>
      <c r="AD53" s="688"/>
      <c r="AE53" s="688"/>
      <c r="AF53" s="699"/>
      <c r="AG53" s="118"/>
      <c r="AH53" s="118"/>
    </row>
    <row r="54" spans="1:34" ht="6.95" customHeight="1">
      <c r="A54" s="121"/>
      <c r="B54" s="122"/>
      <c r="C54" s="804" t="str">
        <f>'don''t look'!E99</f>
        <v>SVH OOO "KORUND TERMINAL"</v>
      </c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6"/>
      <c r="R54" s="83" t="s">
        <v>106</v>
      </c>
      <c r="S54" s="10"/>
      <c r="T54" s="78"/>
      <c r="U54" s="78"/>
      <c r="V54" s="87"/>
      <c r="W54" s="701"/>
      <c r="X54" s="688"/>
      <c r="Y54" s="688"/>
      <c r="Z54" s="688"/>
      <c r="AA54" s="688"/>
      <c r="AB54" s="688"/>
      <c r="AC54" s="688"/>
      <c r="AD54" s="688"/>
      <c r="AE54" s="688"/>
      <c r="AF54" s="699"/>
      <c r="AG54" s="118"/>
      <c r="AH54" s="118"/>
    </row>
    <row r="55" spans="1:34" ht="6.95" customHeight="1">
      <c r="A55" s="121"/>
      <c r="B55" s="122"/>
      <c r="C55" s="807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9"/>
      <c r="R55" s="84" t="s">
        <v>113</v>
      </c>
      <c r="S55" s="21"/>
      <c r="T55" s="79"/>
      <c r="U55" s="79"/>
      <c r="V55" s="92"/>
      <c r="W55" s="701"/>
      <c r="X55" s="688"/>
      <c r="Y55" s="688"/>
      <c r="Z55" s="688"/>
      <c r="AA55" s="688"/>
      <c r="AB55" s="688"/>
      <c r="AC55" s="688"/>
      <c r="AD55" s="688"/>
      <c r="AE55" s="688"/>
      <c r="AF55" s="699"/>
      <c r="AG55" s="118"/>
      <c r="AH55" s="118"/>
    </row>
    <row r="56" spans="1:34" ht="6.95" customHeight="1">
      <c r="A56" s="121"/>
      <c r="B56" s="122"/>
      <c r="C56" s="804" t="str">
        <f>'don''t look'!E100</f>
        <v>KRONSHTADSKOE SHOSSE 33, LIT. A, KRONSHTADT</v>
      </c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6"/>
      <c r="R56" s="90" t="s">
        <v>111</v>
      </c>
      <c r="S56" s="17"/>
      <c r="T56" s="76"/>
      <c r="U56" s="76"/>
      <c r="V56" s="88"/>
      <c r="W56" s="688"/>
      <c r="X56" s="688"/>
      <c r="Y56" s="688"/>
      <c r="Z56" s="688"/>
      <c r="AA56" s="688"/>
      <c r="AB56" s="688"/>
      <c r="AC56" s="688"/>
      <c r="AD56" s="688"/>
      <c r="AE56" s="688"/>
      <c r="AF56" s="699"/>
      <c r="AG56" s="118"/>
      <c r="AH56" s="118"/>
    </row>
    <row r="57" spans="1:34" ht="6.95" customHeight="1">
      <c r="A57" s="121"/>
      <c r="B57" s="122"/>
      <c r="C57" s="807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9"/>
      <c r="R57" s="84" t="s">
        <v>114</v>
      </c>
      <c r="S57" s="21"/>
      <c r="T57" s="79"/>
      <c r="U57" s="79"/>
      <c r="V57" s="92"/>
      <c r="W57" s="688"/>
      <c r="X57" s="688"/>
      <c r="Y57" s="688"/>
      <c r="Z57" s="688"/>
      <c r="AA57" s="688"/>
      <c r="AB57" s="688"/>
      <c r="AC57" s="688"/>
      <c r="AD57" s="688"/>
      <c r="AE57" s="688"/>
      <c r="AF57" s="699"/>
      <c r="AG57" s="118"/>
      <c r="AH57" s="118"/>
    </row>
    <row r="58" spans="1:34" ht="6.95" customHeight="1">
      <c r="A58" s="121"/>
      <c r="B58" s="122"/>
      <c r="C58" s="93" t="s">
        <v>122</v>
      </c>
      <c r="D58" s="96"/>
      <c r="E58" s="96"/>
      <c r="F58" s="96"/>
      <c r="G58" s="96"/>
      <c r="H58" s="96"/>
      <c r="I58" s="715"/>
      <c r="J58" s="715"/>
      <c r="K58" s="715"/>
      <c r="L58" s="715"/>
      <c r="M58" s="715"/>
      <c r="N58" s="715"/>
      <c r="O58" s="715"/>
      <c r="P58" s="715"/>
      <c r="Q58" s="716"/>
      <c r="R58" s="83" t="s">
        <v>107</v>
      </c>
      <c r="S58" s="10"/>
      <c r="T58" s="78"/>
      <c r="U58" s="78"/>
      <c r="V58" s="87"/>
      <c r="W58" s="688"/>
      <c r="X58" s="688"/>
      <c r="Y58" s="688"/>
      <c r="Z58" s="688"/>
      <c r="AA58" s="688"/>
      <c r="AB58" s="688"/>
      <c r="AC58" s="688"/>
      <c r="AD58" s="688"/>
      <c r="AE58" s="688"/>
      <c r="AF58" s="699"/>
      <c r="AG58" s="118"/>
      <c r="AH58" s="118"/>
    </row>
    <row r="59" spans="1:34" ht="6.95" customHeight="1">
      <c r="A59" s="118"/>
      <c r="B59" s="118"/>
      <c r="C59" s="94" t="s">
        <v>121</v>
      </c>
      <c r="D59" s="97"/>
      <c r="E59" s="97"/>
      <c r="F59" s="97"/>
      <c r="G59" s="97"/>
      <c r="H59" s="97"/>
      <c r="I59" s="717"/>
      <c r="J59" s="717"/>
      <c r="K59" s="717"/>
      <c r="L59" s="717"/>
      <c r="M59" s="717"/>
      <c r="N59" s="717"/>
      <c r="O59" s="717"/>
      <c r="P59" s="717"/>
      <c r="Q59" s="718"/>
      <c r="R59" s="84" t="s">
        <v>115</v>
      </c>
      <c r="S59" s="21"/>
      <c r="T59" s="79"/>
      <c r="U59" s="79"/>
      <c r="V59" s="92"/>
      <c r="W59" s="688"/>
      <c r="X59" s="688"/>
      <c r="Y59" s="688"/>
      <c r="Z59" s="688"/>
      <c r="AA59" s="688"/>
      <c r="AB59" s="688"/>
      <c r="AC59" s="688"/>
      <c r="AD59" s="688"/>
      <c r="AE59" s="688"/>
      <c r="AF59" s="699"/>
      <c r="AG59" s="118"/>
      <c r="AH59" s="118"/>
    </row>
    <row r="60" spans="1:34" ht="6.95" customHeight="1">
      <c r="A60" s="118"/>
      <c r="B60" s="118"/>
      <c r="C60" s="709" t="str">
        <f>'don''t look'!E101</f>
        <v>197760 ST.PETERSBURG, License 10216/240810/10020/1 d.d. 19.07.2012</v>
      </c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710"/>
      <c r="Q60" s="711"/>
      <c r="R60" s="83" t="s">
        <v>108</v>
      </c>
      <c r="S60" s="10"/>
      <c r="T60" s="78"/>
      <c r="U60" s="78"/>
      <c r="V60" s="87"/>
      <c r="W60" s="688"/>
      <c r="X60" s="688"/>
      <c r="Y60" s="688"/>
      <c r="Z60" s="688"/>
      <c r="AA60" s="688"/>
      <c r="AB60" s="688"/>
      <c r="AC60" s="688"/>
      <c r="AD60" s="688"/>
      <c r="AE60" s="688"/>
      <c r="AF60" s="699"/>
      <c r="AG60" s="118"/>
      <c r="AH60" s="118"/>
    </row>
    <row r="61" spans="1:34" ht="6.95" customHeight="1">
      <c r="A61" s="118"/>
      <c r="B61" s="118"/>
      <c r="C61" s="712"/>
      <c r="D61" s="713"/>
      <c r="E61" s="713"/>
      <c r="F61" s="713"/>
      <c r="G61" s="713"/>
      <c r="H61" s="713"/>
      <c r="I61" s="713"/>
      <c r="J61" s="713"/>
      <c r="K61" s="713"/>
      <c r="L61" s="713"/>
      <c r="M61" s="713"/>
      <c r="N61" s="713"/>
      <c r="O61" s="713"/>
      <c r="P61" s="713"/>
      <c r="Q61" s="714"/>
      <c r="R61" s="84" t="s">
        <v>119</v>
      </c>
      <c r="S61" s="21"/>
      <c r="T61" s="79"/>
      <c r="U61" s="79"/>
      <c r="V61" s="92" t="s">
        <v>120</v>
      </c>
      <c r="W61" s="688"/>
      <c r="X61" s="688"/>
      <c r="Y61" s="688"/>
      <c r="Z61" s="688"/>
      <c r="AA61" s="688"/>
      <c r="AB61" s="688"/>
      <c r="AC61" s="688"/>
      <c r="AD61" s="688"/>
      <c r="AE61" s="688"/>
      <c r="AF61" s="699"/>
      <c r="AG61" s="118"/>
      <c r="AH61" s="118"/>
    </row>
    <row r="62" spans="1:34" ht="6.95" customHeight="1">
      <c r="A62" s="118"/>
      <c r="B62" s="118"/>
      <c r="C62" s="703" t="str">
        <f>IF(VHI!B50&lt;&gt;0,VHI!B50,"")</f>
        <v/>
      </c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5"/>
      <c r="R62" s="83" t="s">
        <v>109</v>
      </c>
      <c r="S62" s="10"/>
      <c r="T62" s="78"/>
      <c r="U62" s="78"/>
      <c r="V62" s="87"/>
      <c r="W62" s="688"/>
      <c r="X62" s="688"/>
      <c r="Y62" s="688"/>
      <c r="Z62" s="688"/>
      <c r="AA62" s="688"/>
      <c r="AB62" s="688"/>
      <c r="AC62" s="688"/>
      <c r="AD62" s="688"/>
      <c r="AE62" s="688"/>
      <c r="AF62" s="699"/>
      <c r="AG62" s="118"/>
      <c r="AH62" s="118"/>
    </row>
    <row r="63" spans="1:34" ht="6.95" customHeight="1" thickBot="1">
      <c r="A63" s="118"/>
      <c r="B63" s="118"/>
      <c r="C63" s="706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8"/>
      <c r="R63" s="101" t="s">
        <v>116</v>
      </c>
      <c r="S63" s="108"/>
      <c r="T63" s="102"/>
      <c r="U63" s="102"/>
      <c r="V63" s="103"/>
      <c r="W63" s="700"/>
      <c r="X63" s="700"/>
      <c r="Y63" s="700"/>
      <c r="Z63" s="700"/>
      <c r="AA63" s="700"/>
      <c r="AB63" s="700"/>
      <c r="AC63" s="700"/>
      <c r="AD63" s="700"/>
      <c r="AE63" s="700"/>
      <c r="AF63" s="702"/>
      <c r="AG63" s="118"/>
      <c r="AH63" s="118"/>
    </row>
    <row r="64" spans="1:34" ht="6.95" customHeight="1">
      <c r="A64" s="118"/>
      <c r="B64" s="118"/>
      <c r="C64" s="647">
        <v>14</v>
      </c>
      <c r="D64" s="78" t="s">
        <v>125</v>
      </c>
      <c r="E64" s="78"/>
      <c r="F64" s="78"/>
      <c r="G64" s="78"/>
      <c r="H64" s="725"/>
      <c r="I64" s="725"/>
      <c r="J64" s="725"/>
      <c r="K64" s="725"/>
      <c r="L64" s="725"/>
      <c r="M64" s="652"/>
      <c r="N64" s="652"/>
      <c r="O64" s="725"/>
      <c r="P64" s="725"/>
      <c r="Q64" s="725"/>
      <c r="R64" s="727"/>
      <c r="S64" s="727"/>
      <c r="T64" s="727"/>
      <c r="U64" s="727"/>
      <c r="V64" s="727"/>
      <c r="W64" s="727"/>
      <c r="X64" s="727"/>
      <c r="Y64" s="727"/>
      <c r="Z64" s="727"/>
      <c r="AA64" s="727"/>
      <c r="AB64" s="727"/>
      <c r="AC64" s="727"/>
      <c r="AD64" s="727"/>
      <c r="AE64" s="727"/>
      <c r="AF64" s="728"/>
      <c r="AG64" s="118"/>
      <c r="AH64" s="118"/>
    </row>
    <row r="65" spans="1:34" ht="6.95" customHeight="1">
      <c r="A65" s="118"/>
      <c r="B65" s="118"/>
      <c r="C65" s="680"/>
      <c r="D65" s="79" t="s">
        <v>124</v>
      </c>
      <c r="E65" s="79"/>
      <c r="F65" s="79"/>
      <c r="G65" s="79"/>
      <c r="H65" s="726"/>
      <c r="I65" s="726"/>
      <c r="J65" s="726"/>
      <c r="K65" s="726"/>
      <c r="L65" s="726"/>
      <c r="M65" s="654"/>
      <c r="N65" s="654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9"/>
      <c r="AG65" s="118"/>
      <c r="AH65" s="118"/>
    </row>
    <row r="66" spans="1:34" ht="6.95" customHeight="1">
      <c r="A66" s="118"/>
      <c r="B66" s="118"/>
      <c r="C66" s="647">
        <v>15</v>
      </c>
      <c r="D66" s="78" t="s">
        <v>126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647">
        <v>20</v>
      </c>
      <c r="S66" s="78" t="s">
        <v>128</v>
      </c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87"/>
      <c r="AG66" s="118"/>
      <c r="AH66" s="118"/>
    </row>
    <row r="67" spans="1:34" ht="6.95" customHeight="1">
      <c r="A67" s="118"/>
      <c r="B67" s="118"/>
      <c r="C67" s="680"/>
      <c r="D67" s="79" t="s">
        <v>127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680"/>
      <c r="S67" s="79" t="s">
        <v>129</v>
      </c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92"/>
      <c r="AG67" s="118"/>
      <c r="AH67" s="118"/>
    </row>
    <row r="68" spans="1:34" ht="14.1" customHeight="1">
      <c r="A68" s="118"/>
      <c r="B68" s="118"/>
      <c r="C68" s="722" t="str">
        <f>IF(VHI!B55&lt;&gt;0,VHI!B55,"")</f>
        <v/>
      </c>
      <c r="D68" s="723"/>
      <c r="E68" s="723"/>
      <c r="F68" s="723"/>
      <c r="G68" s="723"/>
      <c r="H68" s="723"/>
      <c r="I68" s="723"/>
      <c r="J68" s="723"/>
      <c r="K68" s="723"/>
      <c r="L68" s="723"/>
      <c r="M68" s="723"/>
      <c r="N68" s="723"/>
      <c r="O68" s="723"/>
      <c r="P68" s="723"/>
      <c r="Q68" s="724"/>
      <c r="R68" s="722" t="str">
        <f>IF(VHI!H55&lt;&gt;0,VHI!H55,"")</f>
        <v/>
      </c>
      <c r="S68" s="723"/>
      <c r="T68" s="723"/>
      <c r="U68" s="723"/>
      <c r="V68" s="723"/>
      <c r="W68" s="723"/>
      <c r="X68" s="723"/>
      <c r="Y68" s="723"/>
      <c r="Z68" s="723"/>
      <c r="AA68" s="723"/>
      <c r="AB68" s="723"/>
      <c r="AC68" s="723"/>
      <c r="AD68" s="723"/>
      <c r="AE68" s="723"/>
      <c r="AF68" s="724"/>
      <c r="AG68" s="118"/>
      <c r="AH68" s="118"/>
    </row>
    <row r="69" spans="1:34" ht="6.95" customHeight="1">
      <c r="A69" s="118"/>
      <c r="B69" s="118"/>
      <c r="C69" s="647">
        <v>21</v>
      </c>
      <c r="D69" s="78" t="s">
        <v>131</v>
      </c>
      <c r="E69" s="78"/>
      <c r="F69" s="78"/>
      <c r="G69" s="719" t="str">
        <f>'don''t look'!D106</f>
        <v>VILNIUS</v>
      </c>
      <c r="H69" s="719"/>
      <c r="I69" s="719"/>
      <c r="J69" s="719"/>
      <c r="K69" s="719"/>
      <c r="L69" s="719"/>
      <c r="M69" s="719"/>
      <c r="N69" s="719"/>
      <c r="O69" s="719"/>
      <c r="P69" s="719"/>
      <c r="Q69" s="78" t="s">
        <v>132</v>
      </c>
      <c r="R69" s="798">
        <f ca="1">'don''t look'!E106</f>
        <v>43626</v>
      </c>
      <c r="S69" s="798"/>
      <c r="T69" s="798"/>
      <c r="U69" s="800" t="str">
        <f>IF('don''t look'!F106&lt;&gt;0,'don''t look'!F106,"")</f>
        <v/>
      </c>
      <c r="V69" s="800"/>
      <c r="W69" s="801"/>
      <c r="X69" s="647">
        <v>24</v>
      </c>
      <c r="Y69" s="78"/>
      <c r="Z69" s="78"/>
      <c r="AA69" s="78"/>
      <c r="AB69" s="78"/>
      <c r="AC69" s="78"/>
      <c r="AD69" s="78"/>
      <c r="AE69" s="78"/>
      <c r="AF69" s="87"/>
      <c r="AG69" s="118"/>
      <c r="AH69" s="118"/>
    </row>
    <row r="70" spans="1:34" ht="6.95" customHeight="1" thickBot="1">
      <c r="A70" s="118"/>
      <c r="B70" s="118"/>
      <c r="C70" s="680"/>
      <c r="D70" s="79" t="s">
        <v>130</v>
      </c>
      <c r="E70" s="79"/>
      <c r="F70" s="79"/>
      <c r="G70" s="720"/>
      <c r="H70" s="720"/>
      <c r="I70" s="720"/>
      <c r="J70" s="720"/>
      <c r="K70" s="720"/>
      <c r="L70" s="720"/>
      <c r="M70" s="720"/>
      <c r="N70" s="720"/>
      <c r="O70" s="721"/>
      <c r="P70" s="721"/>
      <c r="Q70" s="76" t="s">
        <v>133</v>
      </c>
      <c r="R70" s="799"/>
      <c r="S70" s="799"/>
      <c r="T70" s="799"/>
      <c r="U70" s="802"/>
      <c r="V70" s="802"/>
      <c r="W70" s="803"/>
      <c r="X70" s="648"/>
      <c r="Y70" s="76" t="s">
        <v>135</v>
      </c>
      <c r="Z70" s="76"/>
      <c r="AA70" s="76"/>
      <c r="AB70" s="76"/>
      <c r="AC70" s="76"/>
      <c r="AD70" s="76"/>
      <c r="AE70" s="76"/>
      <c r="AF70" s="88"/>
      <c r="AG70" s="118"/>
      <c r="AH70" s="118"/>
    </row>
    <row r="71" spans="1:34" ht="6.95" customHeight="1">
      <c r="A71" s="118"/>
      <c r="B71" s="118"/>
      <c r="C71" s="647">
        <v>22</v>
      </c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9">
        <v>23</v>
      </c>
      <c r="P71" s="75"/>
      <c r="Q71" s="75"/>
      <c r="R71" s="75"/>
      <c r="S71" s="75"/>
      <c r="T71" s="75"/>
      <c r="U71" s="75"/>
      <c r="V71" s="75"/>
      <c r="W71" s="80"/>
      <c r="X71" s="76"/>
      <c r="Y71" s="76" t="s">
        <v>134</v>
      </c>
      <c r="Z71" s="76"/>
      <c r="AA71" s="76"/>
      <c r="AB71" s="79"/>
      <c r="AC71" s="79"/>
      <c r="AD71" s="79"/>
      <c r="AE71" s="109">
        <v>20</v>
      </c>
      <c r="AF71" s="88"/>
      <c r="AG71" s="118"/>
      <c r="AH71" s="118"/>
    </row>
    <row r="72" spans="1:34" ht="6.95" customHeight="1">
      <c r="A72" s="118"/>
      <c r="B72" s="118"/>
      <c r="C72" s="648"/>
      <c r="D72" s="76" t="s">
        <v>146</v>
      </c>
      <c r="E72" s="76"/>
      <c r="F72" s="76"/>
      <c r="G72" s="76"/>
      <c r="H72" s="76"/>
      <c r="I72" s="743"/>
      <c r="J72" s="743"/>
      <c r="K72" s="76" t="s">
        <v>137</v>
      </c>
      <c r="L72" s="743"/>
      <c r="M72" s="743"/>
      <c r="N72" s="76" t="s">
        <v>138</v>
      </c>
      <c r="O72" s="650"/>
      <c r="P72" s="76"/>
      <c r="Q72" s="76"/>
      <c r="R72" s="76"/>
      <c r="S72" s="76"/>
      <c r="T72" s="76"/>
      <c r="U72" s="76"/>
      <c r="V72" s="76"/>
      <c r="W72" s="81"/>
      <c r="X72" s="76"/>
      <c r="Y72" s="76"/>
      <c r="Z72" s="76"/>
      <c r="AA72" s="76"/>
      <c r="AB72" s="76"/>
      <c r="AC72" s="76"/>
      <c r="AD72" s="76"/>
      <c r="AE72" s="76"/>
      <c r="AF72" s="88"/>
      <c r="AG72" s="118"/>
      <c r="AH72" s="118"/>
    </row>
    <row r="73" spans="1:34" ht="6.95" customHeight="1">
      <c r="A73" s="118"/>
      <c r="B73" s="118"/>
      <c r="C73" s="107"/>
      <c r="D73" s="76" t="s">
        <v>147</v>
      </c>
      <c r="E73" s="76"/>
      <c r="F73" s="76"/>
      <c r="G73" s="76"/>
      <c r="H73" s="76"/>
      <c r="I73" s="76"/>
      <c r="J73" s="76"/>
      <c r="K73" s="76" t="s">
        <v>142</v>
      </c>
      <c r="L73" s="76"/>
      <c r="M73" s="76"/>
      <c r="N73" s="76" t="s">
        <v>143</v>
      </c>
      <c r="O73" s="90"/>
      <c r="P73" s="76"/>
      <c r="Q73" s="76"/>
      <c r="R73" s="76"/>
      <c r="S73" s="76"/>
      <c r="T73" s="76"/>
      <c r="U73" s="76"/>
      <c r="V73" s="76"/>
      <c r="W73" s="81"/>
      <c r="X73" s="82" t="s">
        <v>136</v>
      </c>
      <c r="Y73" s="76"/>
      <c r="Z73" s="76"/>
      <c r="AA73" s="76"/>
      <c r="AB73" s="743"/>
      <c r="AC73" s="743"/>
      <c r="AD73" s="76" t="s">
        <v>137</v>
      </c>
      <c r="AE73" s="338"/>
      <c r="AF73" s="88" t="s">
        <v>138</v>
      </c>
      <c r="AG73" s="118"/>
      <c r="AH73" s="118"/>
    </row>
    <row r="74" spans="1:34" ht="6.95" customHeight="1">
      <c r="A74" s="118"/>
      <c r="B74" s="118"/>
      <c r="C74" s="107"/>
      <c r="D74" s="76" t="s">
        <v>139</v>
      </c>
      <c r="E74" s="76"/>
      <c r="F74" s="76"/>
      <c r="G74" s="76"/>
      <c r="H74" s="76"/>
      <c r="I74" s="743"/>
      <c r="J74" s="743"/>
      <c r="K74" s="76" t="s">
        <v>137</v>
      </c>
      <c r="L74" s="743"/>
      <c r="M74" s="743"/>
      <c r="N74" s="76" t="s">
        <v>138</v>
      </c>
      <c r="O74" s="90"/>
      <c r="P74" s="76"/>
      <c r="Q74" s="76"/>
      <c r="R74" s="76"/>
      <c r="S74" s="76"/>
      <c r="T74" s="76"/>
      <c r="U74" s="76"/>
      <c r="V74" s="76"/>
      <c r="W74" s="81"/>
      <c r="X74" s="82" t="s">
        <v>141</v>
      </c>
      <c r="Y74" s="76"/>
      <c r="Z74" s="76"/>
      <c r="AA74" s="76"/>
      <c r="AB74" s="76"/>
      <c r="AC74" s="76"/>
      <c r="AD74" s="76" t="s">
        <v>142</v>
      </c>
      <c r="AE74" s="76"/>
      <c r="AF74" s="88" t="s">
        <v>143</v>
      </c>
      <c r="AG74" s="118"/>
      <c r="AH74" s="118"/>
    </row>
    <row r="75" spans="1:34" ht="6.95" customHeight="1">
      <c r="A75" s="118"/>
      <c r="B75" s="118"/>
      <c r="C75" s="107"/>
      <c r="D75" s="76" t="s">
        <v>140</v>
      </c>
      <c r="E75" s="76"/>
      <c r="F75" s="76"/>
      <c r="G75" s="76"/>
      <c r="H75" s="76"/>
      <c r="I75" s="76"/>
      <c r="J75" s="76"/>
      <c r="K75" s="76" t="s">
        <v>142</v>
      </c>
      <c r="L75" s="76"/>
      <c r="M75" s="76"/>
      <c r="N75" s="76" t="s">
        <v>143</v>
      </c>
      <c r="O75" s="90"/>
      <c r="P75" s="76"/>
      <c r="Q75" s="76"/>
      <c r="R75" s="76"/>
      <c r="S75" s="76"/>
      <c r="T75" s="76"/>
      <c r="U75" s="76"/>
      <c r="V75" s="76"/>
      <c r="W75" s="81"/>
      <c r="X75" s="82" t="s">
        <v>139</v>
      </c>
      <c r="Y75" s="76"/>
      <c r="Z75" s="76"/>
      <c r="AA75" s="76"/>
      <c r="AB75" s="743"/>
      <c r="AC75" s="743"/>
      <c r="AD75" s="76" t="s">
        <v>137</v>
      </c>
      <c r="AE75" s="338"/>
      <c r="AF75" s="88" t="s">
        <v>138</v>
      </c>
      <c r="AG75" s="118"/>
      <c r="AH75" s="118"/>
    </row>
    <row r="76" spans="1:34" ht="6.95" customHeight="1">
      <c r="A76" s="118"/>
      <c r="B76" s="118"/>
      <c r="C76" s="107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0"/>
      <c r="P76" s="76"/>
      <c r="Q76" s="76"/>
      <c r="R76" s="76"/>
      <c r="S76" s="76"/>
      <c r="T76" s="76"/>
      <c r="U76" s="76"/>
      <c r="V76" s="76"/>
      <c r="W76" s="81"/>
      <c r="X76" s="82" t="s">
        <v>140</v>
      </c>
      <c r="Y76" s="76"/>
      <c r="Z76" s="76"/>
      <c r="AA76" s="76"/>
      <c r="AB76" s="76"/>
      <c r="AC76" s="76"/>
      <c r="AD76" s="76" t="s">
        <v>142</v>
      </c>
      <c r="AE76" s="76"/>
      <c r="AF76" s="88" t="s">
        <v>143</v>
      </c>
      <c r="AG76" s="118"/>
      <c r="AH76" s="118"/>
    </row>
    <row r="77" spans="1:34" ht="6.95" customHeight="1">
      <c r="A77" s="118"/>
      <c r="B77" s="118"/>
      <c r="C77" s="107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90"/>
      <c r="P77" s="76"/>
      <c r="Q77" s="76"/>
      <c r="R77" s="76"/>
      <c r="S77" s="76"/>
      <c r="T77" s="76"/>
      <c r="U77" s="76"/>
      <c r="V77" s="76"/>
      <c r="W77" s="81"/>
      <c r="X77" s="76"/>
      <c r="Y77" s="76"/>
      <c r="Z77" s="76"/>
      <c r="AA77" s="76"/>
      <c r="AB77" s="76"/>
      <c r="AC77" s="76"/>
      <c r="AD77" s="76"/>
      <c r="AE77" s="76"/>
      <c r="AF77" s="88"/>
      <c r="AG77" s="118"/>
      <c r="AH77" s="118"/>
    </row>
    <row r="78" spans="1:34" ht="6.95" customHeight="1">
      <c r="A78" s="118"/>
      <c r="B78" s="118"/>
      <c r="C78" s="10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90"/>
      <c r="P78" s="76"/>
      <c r="Q78" s="76"/>
      <c r="R78" s="76"/>
      <c r="S78" s="76"/>
      <c r="T78" s="76"/>
      <c r="U78" s="76"/>
      <c r="V78" s="76"/>
      <c r="W78" s="81"/>
      <c r="X78" s="76"/>
      <c r="Y78" s="76"/>
      <c r="Z78" s="76"/>
      <c r="AA78" s="76"/>
      <c r="AB78" s="76"/>
      <c r="AC78" s="76"/>
      <c r="AD78" s="76"/>
      <c r="AE78" s="76"/>
      <c r="AF78" s="88"/>
      <c r="AG78" s="118"/>
      <c r="AH78" s="118"/>
    </row>
    <row r="79" spans="1:34" ht="6.95" customHeight="1">
      <c r="A79" s="118"/>
      <c r="B79" s="118"/>
      <c r="C79" s="110" t="s">
        <v>148</v>
      </c>
      <c r="D79" s="17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115" t="s">
        <v>150</v>
      </c>
      <c r="P79" s="76"/>
      <c r="Q79" s="76"/>
      <c r="R79" s="76"/>
      <c r="S79" s="76"/>
      <c r="T79" s="76"/>
      <c r="U79" s="76"/>
      <c r="V79" s="76"/>
      <c r="W79" s="81"/>
      <c r="X79" s="82" t="s">
        <v>144</v>
      </c>
      <c r="Y79" s="76"/>
      <c r="Z79" s="76"/>
      <c r="AA79" s="76"/>
      <c r="AB79" s="76"/>
      <c r="AC79" s="76"/>
      <c r="AD79" s="76"/>
      <c r="AE79" s="76"/>
      <c r="AF79" s="88"/>
      <c r="AG79" s="118"/>
      <c r="AH79" s="118"/>
    </row>
    <row r="80" spans="1:34" ht="6.95" customHeight="1" thickBot="1">
      <c r="A80" s="118"/>
      <c r="B80" s="118"/>
      <c r="C80" s="111" t="s">
        <v>149</v>
      </c>
      <c r="D80" s="21"/>
      <c r="E80" s="65"/>
      <c r="F80" s="65"/>
      <c r="G80" s="65"/>
      <c r="H80" s="65"/>
      <c r="I80" s="65"/>
      <c r="J80" s="65"/>
      <c r="K80" s="65"/>
      <c r="L80" s="63"/>
      <c r="M80" s="63"/>
      <c r="N80" s="63"/>
      <c r="O80" s="116" t="s">
        <v>151</v>
      </c>
      <c r="P80" s="112"/>
      <c r="Q80" s="112"/>
      <c r="R80" s="112"/>
      <c r="S80" s="112"/>
      <c r="T80" s="112"/>
      <c r="U80" s="112"/>
      <c r="V80" s="112"/>
      <c r="W80" s="113"/>
      <c r="X80" s="114" t="s">
        <v>145</v>
      </c>
      <c r="Y80" s="63"/>
      <c r="Z80" s="63"/>
      <c r="AA80" s="63"/>
      <c r="AB80" s="63"/>
      <c r="AC80" s="63"/>
      <c r="AD80" s="63"/>
      <c r="AE80" s="63"/>
      <c r="AF80" s="64"/>
      <c r="AG80" s="118"/>
      <c r="AH80" s="118"/>
    </row>
    <row r="81" spans="1:34" ht="6.95" customHeight="1">
      <c r="A81" s="118"/>
      <c r="B81" s="118"/>
      <c r="C81" s="744">
        <v>25</v>
      </c>
      <c r="D81" s="61" t="s">
        <v>152</v>
      </c>
      <c r="E81" s="61"/>
      <c r="F81" s="61"/>
      <c r="G81" s="61"/>
      <c r="H81" s="61"/>
      <c r="I81" s="61"/>
      <c r="J81" s="61"/>
      <c r="K81" s="61"/>
      <c r="L81" s="746">
        <v>26</v>
      </c>
      <c r="M81" s="61" t="s">
        <v>153</v>
      </c>
      <c r="N81" s="61"/>
      <c r="O81" s="63"/>
      <c r="P81" s="63"/>
      <c r="Q81" s="63"/>
      <c r="R81" s="64"/>
      <c r="S81" s="745">
        <v>27</v>
      </c>
      <c r="T81" s="63"/>
      <c r="U81" s="63"/>
      <c r="V81" s="63"/>
      <c r="W81" s="63"/>
      <c r="X81" s="61"/>
      <c r="Y81" s="61"/>
      <c r="Z81" s="61"/>
      <c r="AA81" s="61"/>
      <c r="AB81" s="61"/>
      <c r="AC81" s="61"/>
      <c r="AD81" s="61"/>
      <c r="AE81" s="61"/>
      <c r="AF81" s="62"/>
      <c r="AG81" s="118"/>
      <c r="AH81" s="118"/>
    </row>
    <row r="82" spans="1:34" ht="6.95" customHeight="1">
      <c r="A82" s="118"/>
      <c r="B82" s="118"/>
      <c r="C82" s="745"/>
      <c r="D82" s="63" t="s">
        <v>154</v>
      </c>
      <c r="E82" s="63"/>
      <c r="F82" s="63"/>
      <c r="G82" s="63"/>
      <c r="H82" s="63"/>
      <c r="I82" s="63"/>
      <c r="J82" s="63"/>
      <c r="K82" s="63"/>
      <c r="L82" s="747"/>
      <c r="M82" s="65" t="s">
        <v>155</v>
      </c>
      <c r="N82" s="65"/>
      <c r="O82" s="65"/>
      <c r="P82" s="65"/>
      <c r="Q82" s="65"/>
      <c r="R82" s="66"/>
      <c r="S82" s="74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6"/>
      <c r="AG82" s="118"/>
      <c r="AH82" s="118"/>
    </row>
    <row r="83" spans="1:34" ht="14.1" customHeight="1">
      <c r="A83" s="118"/>
      <c r="B83" s="118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1"/>
      <c r="T83" s="751"/>
      <c r="U83" s="751"/>
      <c r="V83" s="751"/>
      <c r="W83" s="751"/>
      <c r="X83" s="751"/>
      <c r="Y83" s="751"/>
      <c r="Z83" s="751"/>
      <c r="AA83" s="751"/>
      <c r="AB83" s="751"/>
      <c r="AC83" s="751"/>
      <c r="AD83" s="751"/>
      <c r="AE83" s="751"/>
      <c r="AF83" s="751"/>
      <c r="AG83" s="118"/>
      <c r="AH83" s="118"/>
    </row>
    <row r="84" spans="1:34" ht="14.1" customHeight="1">
      <c r="A84" s="118"/>
      <c r="B84" s="118"/>
      <c r="C84" s="797" t="str">
        <f>IF('don''t look'!B115&lt;&gt;0,'don''t look'!B115,"")</f>
        <v>B828XK98/AP814978</v>
      </c>
      <c r="D84" s="797"/>
      <c r="E84" s="797"/>
      <c r="F84" s="797"/>
      <c r="G84" s="797"/>
      <c r="H84" s="797"/>
      <c r="I84" s="797"/>
      <c r="J84" s="797"/>
      <c r="K84" s="797"/>
      <c r="L84" s="752"/>
      <c r="M84" s="752"/>
      <c r="N84" s="752"/>
      <c r="O84" s="752"/>
      <c r="P84" s="752"/>
      <c r="Q84" s="752"/>
      <c r="R84" s="752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1"/>
      <c r="AF84" s="751"/>
      <c r="AG84" s="118"/>
      <c r="AH84" s="118"/>
    </row>
    <row r="85" spans="1:34" ht="14.1" customHeight="1">
      <c r="A85" s="118"/>
      <c r="B85" s="118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1"/>
      <c r="T85" s="751"/>
      <c r="U85" s="751"/>
      <c r="V85" s="751"/>
      <c r="W85" s="751"/>
      <c r="X85" s="751"/>
      <c r="Y85" s="751"/>
      <c r="Z85" s="751"/>
      <c r="AA85" s="751"/>
      <c r="AB85" s="751"/>
      <c r="AC85" s="751"/>
      <c r="AD85" s="751"/>
      <c r="AE85" s="751"/>
      <c r="AF85" s="751"/>
      <c r="AG85" s="118"/>
      <c r="AH85" s="118"/>
    </row>
    <row r="86" spans="1:34" ht="14.1" customHeight="1">
      <c r="A86" s="118"/>
      <c r="B86" s="118"/>
      <c r="C86" s="752"/>
      <c r="D86" s="752"/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2"/>
      <c r="Q86" s="752"/>
      <c r="R86" s="752"/>
      <c r="S86" s="751"/>
      <c r="T86" s="751"/>
      <c r="U86" s="751"/>
      <c r="V86" s="751"/>
      <c r="W86" s="751"/>
      <c r="X86" s="751"/>
      <c r="Y86" s="751"/>
      <c r="Z86" s="751"/>
      <c r="AA86" s="751"/>
      <c r="AB86" s="751"/>
      <c r="AC86" s="751"/>
      <c r="AD86" s="751"/>
      <c r="AE86" s="751"/>
      <c r="AF86" s="751"/>
      <c r="AG86" s="118"/>
      <c r="AH86" s="118"/>
    </row>
    <row r="87" spans="1:34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4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  <row r="89" spans="1:34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4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</row>
    <row r="91" spans="1:34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</row>
    <row r="92" spans="1:34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</row>
  </sheetData>
  <mergeCells count="213">
    <mergeCell ref="AG5:AG29"/>
    <mergeCell ref="AH5:AH34"/>
    <mergeCell ref="C7:Q7"/>
    <mergeCell ref="AB7:AE7"/>
    <mergeCell ref="C8:Q8"/>
    <mergeCell ref="Z8:AE11"/>
    <mergeCell ref="R14:AF14"/>
    <mergeCell ref="C15:Q15"/>
    <mergeCell ref="R15:AF15"/>
    <mergeCell ref="C16:Q16"/>
    <mergeCell ref="R16:AF16"/>
    <mergeCell ref="C9:Q9"/>
    <mergeCell ref="R9:Y11"/>
    <mergeCell ref="C10:Q10"/>
    <mergeCell ref="C11:Q11"/>
    <mergeCell ref="C12:C13"/>
    <mergeCell ref="R12:R13"/>
    <mergeCell ref="G21:Q21"/>
    <mergeCell ref="R21:AF21"/>
    <mergeCell ref="G22:Q22"/>
    <mergeCell ref="R22:AF22"/>
    <mergeCell ref="C23:Q23"/>
    <mergeCell ref="R23:AF23"/>
    <mergeCell ref="C14:I14"/>
    <mergeCell ref="A27:B29"/>
    <mergeCell ref="C27:C28"/>
    <mergeCell ref="D27:F28"/>
    <mergeCell ref="G27:Q28"/>
    <mergeCell ref="R27:R28"/>
    <mergeCell ref="G29:Q29"/>
    <mergeCell ref="A5:A26"/>
    <mergeCell ref="B5:B26"/>
    <mergeCell ref="C5:C6"/>
    <mergeCell ref="R5:X8"/>
    <mergeCell ref="R29:AF29"/>
    <mergeCell ref="C17:Q17"/>
    <mergeCell ref="R17:AF17"/>
    <mergeCell ref="C18:Q18"/>
    <mergeCell ref="R18:AF18"/>
    <mergeCell ref="C19:C20"/>
    <mergeCell ref="R19:R20"/>
    <mergeCell ref="C24:C25"/>
    <mergeCell ref="R24:AF25"/>
    <mergeCell ref="G26:Q26"/>
    <mergeCell ref="R26:AF26"/>
    <mergeCell ref="A30:A33"/>
    <mergeCell ref="B30:B33"/>
    <mergeCell ref="C30:C31"/>
    <mergeCell ref="R30:AF31"/>
    <mergeCell ref="C32:Q32"/>
    <mergeCell ref="R32:AF32"/>
    <mergeCell ref="C33:Q33"/>
    <mergeCell ref="R33:AF33"/>
    <mergeCell ref="A34:B35"/>
    <mergeCell ref="C34:Q34"/>
    <mergeCell ref="R34:AF34"/>
    <mergeCell ref="C35:C36"/>
    <mergeCell ref="I35:I36"/>
    <mergeCell ref="N35:N36"/>
    <mergeCell ref="R35:R36"/>
    <mergeCell ref="W35:W36"/>
    <mergeCell ref="AA35:AA36"/>
    <mergeCell ref="AD35:AD36"/>
    <mergeCell ref="AA37:AC37"/>
    <mergeCell ref="AD37:AF37"/>
    <mergeCell ref="C38:D38"/>
    <mergeCell ref="E38:F38"/>
    <mergeCell ref="G38:V38"/>
    <mergeCell ref="W38:Z38"/>
    <mergeCell ref="AA38:AC38"/>
    <mergeCell ref="AD38:AF38"/>
    <mergeCell ref="A36:A46"/>
    <mergeCell ref="B36:B46"/>
    <mergeCell ref="C37:D37"/>
    <mergeCell ref="E37:F37"/>
    <mergeCell ref="G37:V37"/>
    <mergeCell ref="W37:Z37"/>
    <mergeCell ref="C39:D39"/>
    <mergeCell ref="E39:F39"/>
    <mergeCell ref="G39:V39"/>
    <mergeCell ref="W39:Z39"/>
    <mergeCell ref="C41:D41"/>
    <mergeCell ref="E41:F41"/>
    <mergeCell ref="G41:V41"/>
    <mergeCell ref="W41:Z41"/>
    <mergeCell ref="AA41:AC41"/>
    <mergeCell ref="AD41:AF41"/>
    <mergeCell ref="AA39:AC39"/>
    <mergeCell ref="AD39:AF39"/>
    <mergeCell ref="C40:D40"/>
    <mergeCell ref="E40:F40"/>
    <mergeCell ref="G40:V40"/>
    <mergeCell ref="W40:Z40"/>
    <mergeCell ref="AA40:AC40"/>
    <mergeCell ref="AD40:AF40"/>
    <mergeCell ref="C43:D43"/>
    <mergeCell ref="E43:F43"/>
    <mergeCell ref="G43:V43"/>
    <mergeCell ref="W43:Z43"/>
    <mergeCell ref="AA43:AC43"/>
    <mergeCell ref="AD43:AF43"/>
    <mergeCell ref="C42:D42"/>
    <mergeCell ref="E42:F42"/>
    <mergeCell ref="G42:V42"/>
    <mergeCell ref="W42:Z42"/>
    <mergeCell ref="AA42:AC42"/>
    <mergeCell ref="AD42:AF42"/>
    <mergeCell ref="C45:F45"/>
    <mergeCell ref="G45:I45"/>
    <mergeCell ref="J45:L45"/>
    <mergeCell ref="W45:Z45"/>
    <mergeCell ref="AA45:AC45"/>
    <mergeCell ref="AD45:AF45"/>
    <mergeCell ref="C44:D44"/>
    <mergeCell ref="E44:F44"/>
    <mergeCell ref="G44:V44"/>
    <mergeCell ref="W44:Z44"/>
    <mergeCell ref="AA44:AC44"/>
    <mergeCell ref="AD44:AF44"/>
    <mergeCell ref="AD46:AF47"/>
    <mergeCell ref="C48:C49"/>
    <mergeCell ref="R48:R49"/>
    <mergeCell ref="C50:Q51"/>
    <mergeCell ref="W50:Y51"/>
    <mergeCell ref="Z50:Z51"/>
    <mergeCell ref="AA50:AB51"/>
    <mergeCell ref="AC50:AC51"/>
    <mergeCell ref="AD50:AE51"/>
    <mergeCell ref="AF50:AF51"/>
    <mergeCell ref="E46:G47"/>
    <mergeCell ref="J46:K47"/>
    <mergeCell ref="N46:P47"/>
    <mergeCell ref="S46:V47"/>
    <mergeCell ref="W46:Z47"/>
    <mergeCell ref="AA46:AC47"/>
    <mergeCell ref="AF52:AF53"/>
    <mergeCell ref="C54:Q55"/>
    <mergeCell ref="W54:Y55"/>
    <mergeCell ref="Z54:Z55"/>
    <mergeCell ref="AA54:AB55"/>
    <mergeCell ref="AC54:AC55"/>
    <mergeCell ref="AD54:AE55"/>
    <mergeCell ref="AF54:AF55"/>
    <mergeCell ref="C52:Q53"/>
    <mergeCell ref="W52:Y53"/>
    <mergeCell ref="Z52:Z53"/>
    <mergeCell ref="AA52:AB53"/>
    <mergeCell ref="AC52:AC53"/>
    <mergeCell ref="AD52:AE53"/>
    <mergeCell ref="AF56:AF57"/>
    <mergeCell ref="I58:Q59"/>
    <mergeCell ref="W58:Y59"/>
    <mergeCell ref="Z58:Z59"/>
    <mergeCell ref="AA58:AB59"/>
    <mergeCell ref="AC58:AC59"/>
    <mergeCell ref="AD58:AE59"/>
    <mergeCell ref="AF58:AF59"/>
    <mergeCell ref="C56:Q57"/>
    <mergeCell ref="W56:Y57"/>
    <mergeCell ref="Z56:Z57"/>
    <mergeCell ref="AA56:AB57"/>
    <mergeCell ref="AC56:AC57"/>
    <mergeCell ref="AD56:AE57"/>
    <mergeCell ref="AF60:AF61"/>
    <mergeCell ref="C62:Q63"/>
    <mergeCell ref="W62:Y63"/>
    <mergeCell ref="Z62:Z63"/>
    <mergeCell ref="AA62:AB63"/>
    <mergeCell ref="AC62:AC63"/>
    <mergeCell ref="AD62:AE63"/>
    <mergeCell ref="AF62:AF63"/>
    <mergeCell ref="C60:Q61"/>
    <mergeCell ref="W60:Y61"/>
    <mergeCell ref="Z60:Z61"/>
    <mergeCell ref="AA60:AB61"/>
    <mergeCell ref="AC60:AC61"/>
    <mergeCell ref="AD60:AE61"/>
    <mergeCell ref="C68:Q68"/>
    <mergeCell ref="R68:AF68"/>
    <mergeCell ref="C69:C70"/>
    <mergeCell ref="G69:P70"/>
    <mergeCell ref="R69:T70"/>
    <mergeCell ref="U69:W70"/>
    <mergeCell ref="X69:X70"/>
    <mergeCell ref="C64:C65"/>
    <mergeCell ref="H64:L65"/>
    <mergeCell ref="M64:N65"/>
    <mergeCell ref="O64:AF65"/>
    <mergeCell ref="C66:C67"/>
    <mergeCell ref="R66:R67"/>
    <mergeCell ref="AB75:AC75"/>
    <mergeCell ref="C81:C82"/>
    <mergeCell ref="L81:L82"/>
    <mergeCell ref="S81:S82"/>
    <mergeCell ref="C83:K83"/>
    <mergeCell ref="L83:R83"/>
    <mergeCell ref="S83:AF83"/>
    <mergeCell ref="C71:C72"/>
    <mergeCell ref="O71:O72"/>
    <mergeCell ref="I72:J72"/>
    <mergeCell ref="L72:M72"/>
    <mergeCell ref="AB73:AC73"/>
    <mergeCell ref="I74:J74"/>
    <mergeCell ref="L74:M74"/>
    <mergeCell ref="C86:K86"/>
    <mergeCell ref="L86:R86"/>
    <mergeCell ref="S86:AF86"/>
    <mergeCell ref="C84:K84"/>
    <mergeCell ref="L84:R84"/>
    <mergeCell ref="S84:AF84"/>
    <mergeCell ref="C85:K85"/>
    <mergeCell ref="L85:R85"/>
    <mergeCell ref="S85:AF85"/>
  </mergeCells>
  <pageMargins left="0.1" right="0.1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9</vt:i4>
      </vt:variant>
    </vt:vector>
  </HeadingPairs>
  <TitlesOfParts>
    <vt:vector size="29" baseType="lpstr">
      <vt:lpstr>don't look (2)</vt:lpstr>
      <vt:lpstr>don't look</vt:lpstr>
      <vt:lpstr>ceisa</vt:lpstr>
      <vt:lpstr>VHI</vt:lpstr>
      <vt:lpstr>REGENT</vt:lpstr>
      <vt:lpstr>103 cmr</vt:lpstr>
      <vt:lpstr>TIR</vt:lpstr>
      <vt:lpstr>CMR1 blankas</vt:lpstr>
      <vt:lpstr>CMR2 blankas</vt:lpstr>
      <vt:lpstr>CMR3 blankas</vt:lpstr>
      <vt:lpstr>CMR4 blankas</vt:lpstr>
      <vt:lpstr>CMR5 blankas</vt:lpstr>
      <vt:lpstr>CMR6 blankas (3)</vt:lpstr>
      <vt:lpstr>CMR7 blankas (4)</vt:lpstr>
      <vt:lpstr>CMR8 blankas (5)</vt:lpstr>
      <vt:lpstr>CMR9 blankas (6)</vt:lpstr>
      <vt:lpstr>CMR5 blankas (2)</vt:lpstr>
      <vt:lpstr>TIR blankas</vt:lpstr>
      <vt:lpstr>Sheet1</vt:lpstr>
      <vt:lpstr>Sheet2</vt:lpstr>
      <vt:lpstr>'103 cmr'!Область_печати</vt:lpstr>
      <vt:lpstr>ceisa!Область_печати</vt:lpstr>
      <vt:lpstr>'CMR1 blankas'!Область_печати</vt:lpstr>
      <vt:lpstr>'don''t look'!Область_печати</vt:lpstr>
      <vt:lpstr>'don''t look (2)'!Область_печати</vt:lpstr>
      <vt:lpstr>REGENT!Область_печати</vt:lpstr>
      <vt:lpstr>TIR!Область_печати</vt:lpstr>
      <vt:lpstr>'TIR blankas'!Область_печати</vt:lpstr>
      <vt:lpstr>VHI!Область_печати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Zakevicius</dc:creator>
  <cp:lastModifiedBy>Варганова Е. В.</cp:lastModifiedBy>
  <cp:lastPrinted>2016-03-03T15:45:19Z</cp:lastPrinted>
  <dcterms:created xsi:type="dcterms:W3CDTF">2013-01-02T10:44:28Z</dcterms:created>
  <dcterms:modified xsi:type="dcterms:W3CDTF">2019-06-10T11:54:37Z</dcterms:modified>
</cp:coreProperties>
</file>